
<file path=[Content_Types].xml><?xml version="1.0" encoding="utf-8"?>
<Types xmlns="http://schemas.openxmlformats.org/package/2006/content-type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rnancin\Documents\Mes Docs\Gest'eau\Suivi_dossiers\Base_reglements\V-20210225\"/>
    </mc:Choice>
  </mc:AlternateContent>
  <bookViews>
    <workbookView xWindow="0" yWindow="0" windowWidth="16380" windowHeight="8196" tabRatio="500"/>
  </bookViews>
  <sheets>
    <sheet name="Lisez-moi" sheetId="1" r:id="rId1"/>
    <sheet name="Base_de_données_règles_SAGE" sheetId="2" r:id="rId2"/>
    <sheet name="ressources_lien_URL" sheetId="3" r:id="rId3"/>
    <sheet name="Région SAGE" sheetId="4" r:id="rId4"/>
    <sheet name="département SAGE" sheetId="5" r:id="rId5"/>
    <sheet name="date_approbation" sheetId="6" r:id="rId6"/>
    <sheet name=" SAGE nécessaire" sheetId="7" r:id="rId7"/>
    <sheet name="comité_bassin" sheetId="8" r:id="rId8"/>
  </sheets>
  <definedNames>
    <definedName name="_bookmark3" localSheetId="1">Base_de_données_règles_SAGE!$P$79</definedName>
    <definedName name="_bookmark6" localSheetId="1">Base_de_données_règles_SAGE!$P$40</definedName>
    <definedName name="_xlnm._FilterDatabase" localSheetId="1" hidden="1">Base_de_données_règles_SAGE!$T$1:$T$850</definedName>
    <definedName name="_xlnm._FilterDatabase" localSheetId="4" hidden="1">'département SAGE'!$B$1:$B$192</definedName>
    <definedName name="_FilterDatabase_0" localSheetId="1">Base_de_données_règles_SAGE!$F$1:$F$850</definedName>
    <definedName name="_FilterDatabase_0_0" localSheetId="1">Base_de_données_règles_SAGE!$D$1:$D$850</definedName>
    <definedName name="_FilterDatabase_0_0_0" localSheetId="1">Base_de_données_règles_SAGE!$F$1:$F$1014</definedName>
    <definedName name="Print_Area_0" localSheetId="1">Base_de_données_règles_SAGE!$A$3:$BI$4</definedName>
    <definedName name="_xlnm.Print_Area" localSheetId="1">Base_de_données_règles_SAGE!$A$3:$BI$4</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850" i="2" l="1"/>
  <c r="G850" i="2"/>
  <c r="F850" i="2"/>
  <c r="C850" i="2"/>
  <c r="B850" i="2"/>
  <c r="A850" i="2"/>
  <c r="L849" i="2"/>
  <c r="H849" i="2"/>
  <c r="G849" i="2"/>
  <c r="F849" i="2"/>
  <c r="C849" i="2"/>
  <c r="B849" i="2"/>
  <c r="A849" i="2"/>
  <c r="H848" i="2"/>
  <c r="G848" i="2"/>
  <c r="F848" i="2"/>
  <c r="C848" i="2"/>
  <c r="B848" i="2"/>
  <c r="A848" i="2"/>
  <c r="L847" i="2"/>
  <c r="H847" i="2"/>
  <c r="G847" i="2"/>
  <c r="F847" i="2"/>
  <c r="C847" i="2"/>
  <c r="B847" i="2"/>
  <c r="A847" i="2"/>
  <c r="L846" i="2"/>
  <c r="H846" i="2"/>
  <c r="G846" i="2"/>
  <c r="F846" i="2"/>
  <c r="C846" i="2"/>
  <c r="B846" i="2"/>
  <c r="A846" i="2"/>
  <c r="L845" i="2"/>
  <c r="H845" i="2"/>
  <c r="G845" i="2"/>
  <c r="F845" i="2"/>
  <c r="C845" i="2"/>
  <c r="B845" i="2"/>
  <c r="A845" i="2"/>
  <c r="L844" i="2"/>
  <c r="H844" i="2"/>
  <c r="G844" i="2"/>
  <c r="F844" i="2"/>
  <c r="C844" i="2"/>
  <c r="B844" i="2"/>
  <c r="A844" i="2"/>
  <c r="H843" i="2"/>
  <c r="G843" i="2"/>
  <c r="F843" i="2"/>
  <c r="C843" i="2"/>
  <c r="B843" i="2"/>
  <c r="A843" i="2"/>
  <c r="H842" i="2"/>
  <c r="G842" i="2"/>
  <c r="F842" i="2"/>
  <c r="C842" i="2"/>
  <c r="B842" i="2"/>
  <c r="A842" i="2"/>
  <c r="H841" i="2"/>
  <c r="G841" i="2"/>
  <c r="F841" i="2"/>
  <c r="C841" i="2"/>
  <c r="B841" i="2"/>
  <c r="A841" i="2"/>
  <c r="H840" i="2"/>
  <c r="G840" i="2"/>
  <c r="F840" i="2"/>
  <c r="C840" i="2"/>
  <c r="B840" i="2"/>
  <c r="A840" i="2"/>
  <c r="H839" i="2"/>
  <c r="G839" i="2"/>
  <c r="F839" i="2"/>
  <c r="C839" i="2"/>
  <c r="B839" i="2"/>
  <c r="A839" i="2"/>
  <c r="H838" i="2"/>
  <c r="G838" i="2"/>
  <c r="F838" i="2"/>
  <c r="C838" i="2"/>
  <c r="B838" i="2"/>
  <c r="A838" i="2"/>
  <c r="L837" i="2"/>
  <c r="H837" i="2"/>
  <c r="G837" i="2"/>
  <c r="F837" i="2"/>
  <c r="C837" i="2"/>
  <c r="B837" i="2"/>
  <c r="A837" i="2"/>
  <c r="H836" i="2"/>
  <c r="G836" i="2"/>
  <c r="F836" i="2"/>
  <c r="C836" i="2"/>
  <c r="B836" i="2"/>
  <c r="A836" i="2"/>
  <c r="H835" i="2"/>
  <c r="G835" i="2"/>
  <c r="F835" i="2"/>
  <c r="C835" i="2"/>
  <c r="B835" i="2"/>
  <c r="A835" i="2"/>
  <c r="H834" i="2"/>
  <c r="G834" i="2"/>
  <c r="F834" i="2"/>
  <c r="C834" i="2"/>
  <c r="B834" i="2"/>
  <c r="A834" i="2"/>
  <c r="H833" i="2"/>
  <c r="G833" i="2"/>
  <c r="F833" i="2"/>
  <c r="C833" i="2"/>
  <c r="B833" i="2"/>
  <c r="A833" i="2"/>
  <c r="H832" i="2"/>
  <c r="G832" i="2"/>
  <c r="F832" i="2"/>
  <c r="C832" i="2"/>
  <c r="B832" i="2"/>
  <c r="A832" i="2"/>
  <c r="L831" i="2"/>
  <c r="H831" i="2"/>
  <c r="G831" i="2"/>
  <c r="F831" i="2"/>
  <c r="C831" i="2"/>
  <c r="B831" i="2"/>
  <c r="A831" i="2"/>
  <c r="L830" i="2"/>
  <c r="H830" i="2"/>
  <c r="G830" i="2"/>
  <c r="F830" i="2"/>
  <c r="C830" i="2"/>
  <c r="B830" i="2"/>
  <c r="A830" i="2"/>
  <c r="H829" i="2"/>
  <c r="G829" i="2"/>
  <c r="F829" i="2"/>
  <c r="C829" i="2"/>
  <c r="B829" i="2"/>
  <c r="A829" i="2"/>
  <c r="H828" i="2"/>
  <c r="G828" i="2"/>
  <c r="F828" i="2"/>
  <c r="C828" i="2"/>
  <c r="B828" i="2"/>
  <c r="A828" i="2"/>
  <c r="H827" i="2"/>
  <c r="G827" i="2"/>
  <c r="F827" i="2"/>
  <c r="C827" i="2"/>
  <c r="B827" i="2"/>
  <c r="A827" i="2"/>
  <c r="H826" i="2"/>
  <c r="G826" i="2"/>
  <c r="F826" i="2"/>
  <c r="C826" i="2"/>
  <c r="B826" i="2"/>
  <c r="A826" i="2"/>
  <c r="H825" i="2"/>
  <c r="G825" i="2"/>
  <c r="F825" i="2"/>
  <c r="C825" i="2"/>
  <c r="B825" i="2"/>
  <c r="A825" i="2"/>
  <c r="L824" i="2"/>
  <c r="H824" i="2"/>
  <c r="G824" i="2"/>
  <c r="F824" i="2"/>
  <c r="C824" i="2"/>
  <c r="B824" i="2"/>
  <c r="A824" i="2"/>
  <c r="L823" i="2"/>
  <c r="H823" i="2"/>
  <c r="G823" i="2"/>
  <c r="F823" i="2"/>
  <c r="C823" i="2"/>
  <c r="B823" i="2"/>
  <c r="A823" i="2"/>
  <c r="L822" i="2"/>
  <c r="H822" i="2"/>
  <c r="G822" i="2"/>
  <c r="F822" i="2"/>
  <c r="C822" i="2"/>
  <c r="B822" i="2"/>
  <c r="A822" i="2"/>
  <c r="L821" i="2"/>
  <c r="H821" i="2"/>
  <c r="G821" i="2"/>
  <c r="F821" i="2"/>
  <c r="C821" i="2"/>
  <c r="B821" i="2"/>
  <c r="A821" i="2"/>
  <c r="L820" i="2"/>
  <c r="H820" i="2"/>
  <c r="G820" i="2"/>
  <c r="F820" i="2"/>
  <c r="C820" i="2"/>
  <c r="B820" i="2"/>
  <c r="A820" i="2"/>
  <c r="L819" i="2"/>
  <c r="H819" i="2"/>
  <c r="G819" i="2"/>
  <c r="F819" i="2"/>
  <c r="C819" i="2"/>
  <c r="B819" i="2"/>
  <c r="A819" i="2"/>
  <c r="L818" i="2"/>
  <c r="H818" i="2"/>
  <c r="G818" i="2"/>
  <c r="F818" i="2"/>
  <c r="C818" i="2"/>
  <c r="B818" i="2"/>
  <c r="A818" i="2"/>
  <c r="H817" i="2"/>
  <c r="G817" i="2"/>
  <c r="F817" i="2"/>
  <c r="C817" i="2"/>
  <c r="B817" i="2"/>
  <c r="A817" i="2"/>
  <c r="H816" i="2"/>
  <c r="G816" i="2"/>
  <c r="F816" i="2"/>
  <c r="C816" i="2"/>
  <c r="B816" i="2"/>
  <c r="A816" i="2"/>
  <c r="H815" i="2"/>
  <c r="G815" i="2"/>
  <c r="F815" i="2"/>
  <c r="C815" i="2"/>
  <c r="B815" i="2"/>
  <c r="A815" i="2"/>
  <c r="H814" i="2"/>
  <c r="G814" i="2"/>
  <c r="F814" i="2"/>
  <c r="C814" i="2"/>
  <c r="B814" i="2"/>
  <c r="A814" i="2"/>
  <c r="H813" i="2"/>
  <c r="G813" i="2"/>
  <c r="F813" i="2"/>
  <c r="C813" i="2"/>
  <c r="B813" i="2"/>
  <c r="A813" i="2"/>
  <c r="H812" i="2"/>
  <c r="G812" i="2"/>
  <c r="F812" i="2"/>
  <c r="C812" i="2"/>
  <c r="B812" i="2"/>
  <c r="A812" i="2"/>
  <c r="H811" i="2"/>
  <c r="G811" i="2"/>
  <c r="F811" i="2"/>
  <c r="C811" i="2"/>
  <c r="B811" i="2"/>
  <c r="A811" i="2"/>
  <c r="H810" i="2"/>
  <c r="G810" i="2"/>
  <c r="F810" i="2"/>
  <c r="C810" i="2"/>
  <c r="B810" i="2"/>
  <c r="A810" i="2"/>
  <c r="H809" i="2"/>
  <c r="G809" i="2"/>
  <c r="F809" i="2"/>
  <c r="C809" i="2"/>
  <c r="B809" i="2"/>
  <c r="A809" i="2"/>
  <c r="H808" i="2"/>
  <c r="G808" i="2"/>
  <c r="F808" i="2"/>
  <c r="C808" i="2"/>
  <c r="B808" i="2"/>
  <c r="A808" i="2"/>
  <c r="H807" i="2"/>
  <c r="G807" i="2"/>
  <c r="F807" i="2"/>
  <c r="C807" i="2"/>
  <c r="B807" i="2"/>
  <c r="A807" i="2"/>
  <c r="H806" i="2"/>
  <c r="G806" i="2"/>
  <c r="F806" i="2"/>
  <c r="C806" i="2"/>
  <c r="B806" i="2"/>
  <c r="A806" i="2"/>
  <c r="H805" i="2"/>
  <c r="G805" i="2"/>
  <c r="F805" i="2"/>
  <c r="C805" i="2"/>
  <c r="B805" i="2"/>
  <c r="A805" i="2"/>
  <c r="H804" i="2"/>
  <c r="G804" i="2"/>
  <c r="F804" i="2"/>
  <c r="C804" i="2"/>
  <c r="B804" i="2"/>
  <c r="A804" i="2"/>
  <c r="H803" i="2"/>
  <c r="G803" i="2"/>
  <c r="F803" i="2"/>
  <c r="C803" i="2"/>
  <c r="B803" i="2"/>
  <c r="A803" i="2"/>
  <c r="L802" i="2"/>
  <c r="H802" i="2"/>
  <c r="G802" i="2"/>
  <c r="F802" i="2"/>
  <c r="C802" i="2"/>
  <c r="B802" i="2"/>
  <c r="A802" i="2"/>
  <c r="L801" i="2"/>
  <c r="H801" i="2"/>
  <c r="G801" i="2"/>
  <c r="F801" i="2"/>
  <c r="C801" i="2"/>
  <c r="B801" i="2"/>
  <c r="A801" i="2"/>
  <c r="H800" i="2"/>
  <c r="G800" i="2"/>
  <c r="F800" i="2"/>
  <c r="C800" i="2"/>
  <c r="B800" i="2"/>
  <c r="A800" i="2"/>
  <c r="H799" i="2"/>
  <c r="G799" i="2"/>
  <c r="F799" i="2"/>
  <c r="C799" i="2"/>
  <c r="B799" i="2"/>
  <c r="A799" i="2"/>
  <c r="H798" i="2"/>
  <c r="G798" i="2"/>
  <c r="F798" i="2"/>
  <c r="C798" i="2"/>
  <c r="B798" i="2"/>
  <c r="A798" i="2"/>
  <c r="H797" i="2"/>
  <c r="G797" i="2"/>
  <c r="F797" i="2"/>
  <c r="C797" i="2"/>
  <c r="B797" i="2"/>
  <c r="A797" i="2"/>
  <c r="H796" i="2"/>
  <c r="G796" i="2"/>
  <c r="F796" i="2"/>
  <c r="C796" i="2"/>
  <c r="B796" i="2"/>
  <c r="A796" i="2"/>
  <c r="H795" i="2"/>
  <c r="G795" i="2"/>
  <c r="F795" i="2"/>
  <c r="C795" i="2"/>
  <c r="B795" i="2"/>
  <c r="A795" i="2"/>
  <c r="H794" i="2"/>
  <c r="G794" i="2"/>
  <c r="F794" i="2"/>
  <c r="C794" i="2"/>
  <c r="B794" i="2"/>
  <c r="A794" i="2"/>
  <c r="H793" i="2"/>
  <c r="G793" i="2"/>
  <c r="F793" i="2"/>
  <c r="C793" i="2"/>
  <c r="B793" i="2"/>
  <c r="A793" i="2"/>
  <c r="H792" i="2"/>
  <c r="G792" i="2"/>
  <c r="F792" i="2"/>
  <c r="C792" i="2"/>
  <c r="B792" i="2"/>
  <c r="A792" i="2"/>
  <c r="H791" i="2"/>
  <c r="G791" i="2"/>
  <c r="F791" i="2"/>
  <c r="C791" i="2"/>
  <c r="B791" i="2"/>
  <c r="A791" i="2"/>
  <c r="L790" i="2"/>
  <c r="H790" i="2"/>
  <c r="G790" i="2"/>
  <c r="F790" i="2"/>
  <c r="C790" i="2"/>
  <c r="B790" i="2"/>
  <c r="A790" i="2"/>
  <c r="L789" i="2"/>
  <c r="H789" i="2"/>
  <c r="G789" i="2"/>
  <c r="F789" i="2"/>
  <c r="C789" i="2"/>
  <c r="B789" i="2"/>
  <c r="A789" i="2"/>
  <c r="L788" i="2"/>
  <c r="H788" i="2"/>
  <c r="G788" i="2"/>
  <c r="F788" i="2"/>
  <c r="C788" i="2"/>
  <c r="B788" i="2"/>
  <c r="A788" i="2"/>
  <c r="H787" i="2"/>
  <c r="G787" i="2"/>
  <c r="F787" i="2"/>
  <c r="C787" i="2"/>
  <c r="B787" i="2"/>
  <c r="A787" i="2"/>
  <c r="L786" i="2"/>
  <c r="H786" i="2"/>
  <c r="G786" i="2"/>
  <c r="F786" i="2"/>
  <c r="C786" i="2"/>
  <c r="B786" i="2"/>
  <c r="A786" i="2"/>
  <c r="H785" i="2"/>
  <c r="G785" i="2"/>
  <c r="F785" i="2"/>
  <c r="C785" i="2"/>
  <c r="B785" i="2"/>
  <c r="A785" i="2"/>
  <c r="L784" i="2"/>
  <c r="H784" i="2"/>
  <c r="G784" i="2"/>
  <c r="F784" i="2"/>
  <c r="C784" i="2"/>
  <c r="B784" i="2"/>
  <c r="A784" i="2"/>
  <c r="L783" i="2"/>
  <c r="H783" i="2"/>
  <c r="G783" i="2"/>
  <c r="F783" i="2"/>
  <c r="C783" i="2"/>
  <c r="B783" i="2"/>
  <c r="A783" i="2"/>
  <c r="L782" i="2"/>
  <c r="H782" i="2"/>
  <c r="G782" i="2"/>
  <c r="F782" i="2"/>
  <c r="C782" i="2"/>
  <c r="B782" i="2"/>
  <c r="A782" i="2"/>
  <c r="L781" i="2"/>
  <c r="H781" i="2"/>
  <c r="G781" i="2"/>
  <c r="F781" i="2"/>
  <c r="C781" i="2"/>
  <c r="B781" i="2"/>
  <c r="A781" i="2"/>
  <c r="L780" i="2"/>
  <c r="H780" i="2"/>
  <c r="G780" i="2"/>
  <c r="F780" i="2"/>
  <c r="C780" i="2"/>
  <c r="B780" i="2"/>
  <c r="A780" i="2"/>
  <c r="L779" i="2"/>
  <c r="H779" i="2"/>
  <c r="G779" i="2"/>
  <c r="F779" i="2"/>
  <c r="C779" i="2"/>
  <c r="B779" i="2"/>
  <c r="A779" i="2"/>
  <c r="H778" i="2"/>
  <c r="G778" i="2"/>
  <c r="F778" i="2"/>
  <c r="C778" i="2"/>
  <c r="B778" i="2"/>
  <c r="A778" i="2"/>
  <c r="H777" i="2"/>
  <c r="G777" i="2"/>
  <c r="F777" i="2"/>
  <c r="C777" i="2"/>
  <c r="B777" i="2"/>
  <c r="A777" i="2"/>
  <c r="L776" i="2"/>
  <c r="H776" i="2"/>
  <c r="G776" i="2"/>
  <c r="F776" i="2"/>
  <c r="C776" i="2"/>
  <c r="B776" i="2"/>
  <c r="A776" i="2"/>
  <c r="H775" i="2"/>
  <c r="G775" i="2"/>
  <c r="F775" i="2"/>
  <c r="C775" i="2"/>
  <c r="B775" i="2"/>
  <c r="A775" i="2"/>
  <c r="L774" i="2"/>
  <c r="H774" i="2"/>
  <c r="G774" i="2"/>
  <c r="F774" i="2"/>
  <c r="C774" i="2"/>
  <c r="B774" i="2"/>
  <c r="A774" i="2"/>
  <c r="L773" i="2"/>
  <c r="H773" i="2"/>
  <c r="G773" i="2"/>
  <c r="F773" i="2"/>
  <c r="C773" i="2"/>
  <c r="B773" i="2"/>
  <c r="A773" i="2"/>
  <c r="H772" i="2"/>
  <c r="G772" i="2"/>
  <c r="F772" i="2"/>
  <c r="C772" i="2"/>
  <c r="B772" i="2"/>
  <c r="H771" i="2"/>
  <c r="G771" i="2"/>
  <c r="F771" i="2"/>
  <c r="C771" i="2"/>
  <c r="B771" i="2"/>
  <c r="H770" i="2"/>
  <c r="G770" i="2"/>
  <c r="F770" i="2"/>
  <c r="C770" i="2"/>
  <c r="B770" i="2"/>
  <c r="H769" i="2"/>
  <c r="G769" i="2"/>
  <c r="F769" i="2"/>
  <c r="C769" i="2"/>
  <c r="B769" i="2"/>
  <c r="H768" i="2"/>
  <c r="G768" i="2"/>
  <c r="F768" i="2"/>
  <c r="C768" i="2"/>
  <c r="B768" i="2"/>
  <c r="L767" i="2"/>
  <c r="H767" i="2"/>
  <c r="G767" i="2"/>
  <c r="F767" i="2"/>
  <c r="C767" i="2"/>
  <c r="B767" i="2"/>
  <c r="A767" i="2"/>
  <c r="L766" i="2"/>
  <c r="H766" i="2"/>
  <c r="G766" i="2"/>
  <c r="F766" i="2"/>
  <c r="C766" i="2"/>
  <c r="B766" i="2"/>
  <c r="A766" i="2"/>
  <c r="L765" i="2"/>
  <c r="H765" i="2"/>
  <c r="G765" i="2"/>
  <c r="F765" i="2"/>
  <c r="C765" i="2"/>
  <c r="B765" i="2"/>
  <c r="A765" i="2"/>
  <c r="H764" i="2"/>
  <c r="G764" i="2"/>
  <c r="F764" i="2"/>
  <c r="C764" i="2"/>
  <c r="B764" i="2"/>
  <c r="A764" i="2"/>
  <c r="H763" i="2"/>
  <c r="G763" i="2"/>
  <c r="F763" i="2"/>
  <c r="C763" i="2"/>
  <c r="B763" i="2"/>
  <c r="A763" i="2"/>
  <c r="L762" i="2"/>
  <c r="H762" i="2"/>
  <c r="G762" i="2"/>
  <c r="F762" i="2"/>
  <c r="C762" i="2"/>
  <c r="B762" i="2"/>
  <c r="A762" i="2"/>
  <c r="H761" i="2"/>
  <c r="G761" i="2"/>
  <c r="F761" i="2"/>
  <c r="C761" i="2"/>
  <c r="B761" i="2"/>
  <c r="A761" i="2"/>
  <c r="H760" i="2"/>
  <c r="G760" i="2"/>
  <c r="C760" i="2"/>
  <c r="B760" i="2"/>
  <c r="A760" i="2"/>
  <c r="H759" i="2"/>
  <c r="G759" i="2"/>
  <c r="C759" i="2"/>
  <c r="B759" i="2"/>
  <c r="A759" i="2"/>
  <c r="H758" i="2"/>
  <c r="G758" i="2"/>
  <c r="C758" i="2"/>
  <c r="B758" i="2"/>
  <c r="A758" i="2"/>
  <c r="L757" i="2"/>
  <c r="H757" i="2"/>
  <c r="G757" i="2"/>
  <c r="F757" i="2"/>
  <c r="C757" i="2"/>
  <c r="B757" i="2"/>
  <c r="A757" i="2"/>
  <c r="L756" i="2"/>
  <c r="H756" i="2"/>
  <c r="G756" i="2"/>
  <c r="F756" i="2"/>
  <c r="C756" i="2"/>
  <c r="B756" i="2"/>
  <c r="A756" i="2"/>
  <c r="H755" i="2"/>
  <c r="G755" i="2"/>
  <c r="F755" i="2"/>
  <c r="C755" i="2"/>
  <c r="B755" i="2"/>
  <c r="H754" i="2"/>
  <c r="G754" i="2"/>
  <c r="F754" i="2"/>
  <c r="C754" i="2"/>
  <c r="B754" i="2"/>
  <c r="H753" i="2"/>
  <c r="G753" i="2"/>
  <c r="F753" i="2"/>
  <c r="C753" i="2"/>
  <c r="B753" i="2"/>
  <c r="H752" i="2"/>
  <c r="G752" i="2"/>
  <c r="F752" i="2"/>
  <c r="C752" i="2"/>
  <c r="B752" i="2"/>
  <c r="H751" i="2"/>
  <c r="G751" i="2"/>
  <c r="F751" i="2"/>
  <c r="C751" i="2"/>
  <c r="B751" i="2"/>
  <c r="H750" i="2"/>
  <c r="G750" i="2"/>
  <c r="C750" i="2"/>
  <c r="B750" i="2"/>
  <c r="H749" i="2"/>
  <c r="G749" i="2"/>
  <c r="C749" i="2"/>
  <c r="B749" i="2"/>
  <c r="H748" i="2"/>
  <c r="G748" i="2"/>
  <c r="C748" i="2"/>
  <c r="B748" i="2"/>
  <c r="H747" i="2"/>
  <c r="G747" i="2"/>
  <c r="C747" i="2"/>
  <c r="B747" i="2"/>
  <c r="H746" i="2"/>
  <c r="G746" i="2"/>
  <c r="C746" i="2"/>
  <c r="B746" i="2"/>
  <c r="H745" i="2"/>
  <c r="G745" i="2"/>
  <c r="C745" i="2"/>
  <c r="B745" i="2"/>
  <c r="H744" i="2"/>
  <c r="G744" i="2"/>
  <c r="C744" i="2"/>
  <c r="B744" i="2"/>
  <c r="H743" i="2"/>
  <c r="G743" i="2"/>
  <c r="C743" i="2"/>
  <c r="B743" i="2"/>
  <c r="L742" i="2"/>
  <c r="H742" i="2"/>
  <c r="G742" i="2"/>
  <c r="F742" i="2"/>
  <c r="C742" i="2"/>
  <c r="B742" i="2"/>
  <c r="A742" i="2"/>
  <c r="L741" i="2"/>
  <c r="H741" i="2"/>
  <c r="G741" i="2"/>
  <c r="F741" i="2"/>
  <c r="C741" i="2"/>
  <c r="B741" i="2"/>
  <c r="A741" i="2"/>
  <c r="H740" i="2"/>
  <c r="G740" i="2"/>
  <c r="F740" i="2"/>
  <c r="C740" i="2"/>
  <c r="B740" i="2"/>
  <c r="A740" i="2"/>
  <c r="H739" i="2"/>
  <c r="G739" i="2"/>
  <c r="F739" i="2"/>
  <c r="C739" i="2"/>
  <c r="B739" i="2"/>
  <c r="A739" i="2"/>
  <c r="H738" i="2"/>
  <c r="G738" i="2"/>
  <c r="F738" i="2"/>
  <c r="C738" i="2"/>
  <c r="A738" i="2"/>
  <c r="L737" i="2"/>
  <c r="H737" i="2"/>
  <c r="G737" i="2"/>
  <c r="F737" i="2"/>
  <c r="C737" i="2"/>
  <c r="A737" i="2"/>
  <c r="L736" i="2"/>
  <c r="H736" i="2"/>
  <c r="G736" i="2"/>
  <c r="F736" i="2"/>
  <c r="C736" i="2"/>
  <c r="A736" i="2"/>
  <c r="L735" i="2"/>
  <c r="H735" i="2"/>
  <c r="G735" i="2"/>
  <c r="F735" i="2"/>
  <c r="C735" i="2"/>
  <c r="B735" i="2"/>
  <c r="A735" i="2"/>
  <c r="H734" i="2"/>
  <c r="G734" i="2"/>
  <c r="F734" i="2"/>
  <c r="C734" i="2"/>
  <c r="B734" i="2"/>
  <c r="A734" i="2"/>
  <c r="L733" i="2"/>
  <c r="H733" i="2"/>
  <c r="G733" i="2"/>
  <c r="F733" i="2"/>
  <c r="C733" i="2"/>
  <c r="B733" i="2"/>
  <c r="A733" i="2"/>
  <c r="H732" i="2"/>
  <c r="G732" i="2"/>
  <c r="F732" i="2"/>
  <c r="C732" i="2"/>
  <c r="B732" i="2"/>
  <c r="A732" i="2"/>
  <c r="H731" i="2"/>
  <c r="G731" i="2"/>
  <c r="F731" i="2"/>
  <c r="C731" i="2"/>
  <c r="A731" i="2"/>
  <c r="L730" i="2"/>
  <c r="H730" i="2"/>
  <c r="G730" i="2"/>
  <c r="F730" i="2"/>
  <c r="C730" i="2"/>
  <c r="A730" i="2"/>
  <c r="L729" i="2"/>
  <c r="H729" i="2"/>
  <c r="G729" i="2"/>
  <c r="L728" i="2"/>
  <c r="H728" i="2"/>
  <c r="G728" i="2"/>
  <c r="F728" i="2"/>
  <c r="L727" i="2"/>
  <c r="H727" i="2"/>
  <c r="G727" i="2"/>
  <c r="F727" i="2"/>
  <c r="C727" i="2"/>
  <c r="B727" i="2"/>
  <c r="A727" i="2"/>
  <c r="L726" i="2"/>
  <c r="H726" i="2"/>
  <c r="G726" i="2"/>
  <c r="F726" i="2"/>
  <c r="C726" i="2"/>
  <c r="B726" i="2"/>
  <c r="A726" i="2"/>
  <c r="L725" i="2"/>
  <c r="H725" i="2"/>
  <c r="G725" i="2"/>
  <c r="F725" i="2"/>
  <c r="C725" i="2"/>
  <c r="A725" i="2"/>
  <c r="L724" i="2"/>
  <c r="H724" i="2"/>
  <c r="G724" i="2"/>
  <c r="F724" i="2"/>
  <c r="C724" i="2"/>
  <c r="A724" i="2"/>
  <c r="H723" i="2"/>
  <c r="G723" i="2"/>
  <c r="F723" i="2"/>
  <c r="C723" i="2"/>
  <c r="A723" i="2"/>
  <c r="H722" i="2"/>
  <c r="G722" i="2"/>
  <c r="F722" i="2"/>
  <c r="C722" i="2"/>
  <c r="A722" i="2"/>
  <c r="H721" i="2"/>
  <c r="G721" i="2"/>
  <c r="F721" i="2"/>
  <c r="C721" i="2"/>
  <c r="B721" i="2"/>
  <c r="A721" i="2"/>
  <c r="L720" i="2"/>
  <c r="H720" i="2"/>
  <c r="G720" i="2"/>
  <c r="F720" i="2"/>
  <c r="C720" i="2"/>
  <c r="B720" i="2"/>
  <c r="A720" i="2"/>
  <c r="L719" i="2"/>
  <c r="H719" i="2"/>
  <c r="G719" i="2"/>
  <c r="F719" i="2"/>
  <c r="C719" i="2"/>
  <c r="B719" i="2"/>
  <c r="A719" i="2"/>
  <c r="L718" i="2"/>
  <c r="H718" i="2"/>
  <c r="G718" i="2"/>
  <c r="F718" i="2"/>
  <c r="C718" i="2"/>
  <c r="B718" i="2"/>
  <c r="A718" i="2"/>
  <c r="H717" i="2"/>
  <c r="G717" i="2"/>
  <c r="F717" i="2"/>
  <c r="C717" i="2"/>
  <c r="B717" i="2"/>
  <c r="A717" i="2"/>
  <c r="L716" i="2"/>
  <c r="H716" i="2"/>
  <c r="G716" i="2"/>
  <c r="F716" i="2"/>
  <c r="C716" i="2"/>
  <c r="B716" i="2"/>
  <c r="A716" i="2"/>
  <c r="L715" i="2"/>
  <c r="H715" i="2"/>
  <c r="G715" i="2"/>
  <c r="F715" i="2"/>
  <c r="C715" i="2"/>
  <c r="B715" i="2"/>
  <c r="A715" i="2"/>
  <c r="H714" i="2"/>
  <c r="G714" i="2"/>
  <c r="F714" i="2"/>
  <c r="C714" i="2"/>
  <c r="B714" i="2"/>
  <c r="A714" i="2"/>
  <c r="H713" i="2"/>
  <c r="G713" i="2"/>
  <c r="F713" i="2"/>
  <c r="C713" i="2"/>
  <c r="B713" i="2"/>
  <c r="A713" i="2"/>
  <c r="H712" i="2"/>
  <c r="G712" i="2"/>
  <c r="F712" i="2"/>
  <c r="C712" i="2"/>
  <c r="B712" i="2"/>
  <c r="A712" i="2"/>
  <c r="H711" i="2"/>
  <c r="G711" i="2"/>
  <c r="F711" i="2"/>
  <c r="C711" i="2"/>
  <c r="B711" i="2"/>
  <c r="A711" i="2"/>
  <c r="H710" i="2"/>
  <c r="G710" i="2"/>
  <c r="F710" i="2"/>
  <c r="C710" i="2"/>
  <c r="B710" i="2"/>
  <c r="A710" i="2"/>
  <c r="H709" i="2"/>
  <c r="G709" i="2"/>
  <c r="F709" i="2"/>
  <c r="C709" i="2"/>
  <c r="B709" i="2"/>
  <c r="A709" i="2"/>
  <c r="H708" i="2"/>
  <c r="G708" i="2"/>
  <c r="F708" i="2"/>
  <c r="C708" i="2"/>
  <c r="B708" i="2"/>
  <c r="A708" i="2"/>
  <c r="H707" i="2"/>
  <c r="G707" i="2"/>
  <c r="F707" i="2"/>
  <c r="C707" i="2"/>
  <c r="B707" i="2"/>
  <c r="A707" i="2"/>
  <c r="H706" i="2"/>
  <c r="G706" i="2"/>
  <c r="F706" i="2"/>
  <c r="C706" i="2"/>
  <c r="B706" i="2"/>
  <c r="A706" i="2"/>
  <c r="H705" i="2"/>
  <c r="G705" i="2"/>
  <c r="F705" i="2"/>
  <c r="C705" i="2"/>
  <c r="B705" i="2"/>
  <c r="A705" i="2"/>
  <c r="H704" i="2"/>
  <c r="G704" i="2"/>
  <c r="F704" i="2"/>
  <c r="C704" i="2"/>
  <c r="B704" i="2"/>
  <c r="A704" i="2"/>
  <c r="L703" i="2"/>
  <c r="H703" i="2"/>
  <c r="G703" i="2"/>
  <c r="F703" i="2"/>
  <c r="C703" i="2"/>
  <c r="B703" i="2"/>
  <c r="A703" i="2"/>
  <c r="H702" i="2"/>
  <c r="G702" i="2"/>
  <c r="F702" i="2"/>
  <c r="C702" i="2"/>
  <c r="B702" i="2"/>
  <c r="A702" i="2"/>
  <c r="H701" i="2"/>
  <c r="G701" i="2"/>
  <c r="F701" i="2"/>
  <c r="C701" i="2"/>
  <c r="B701" i="2"/>
  <c r="A701" i="2"/>
  <c r="H700" i="2"/>
  <c r="G700" i="2"/>
  <c r="F700" i="2"/>
  <c r="C700" i="2"/>
  <c r="B700" i="2"/>
  <c r="A700" i="2"/>
  <c r="H699" i="2"/>
  <c r="G699" i="2"/>
  <c r="F699" i="2"/>
  <c r="C699" i="2"/>
  <c r="B699" i="2"/>
  <c r="A699" i="2"/>
  <c r="H698" i="2"/>
  <c r="G698" i="2"/>
  <c r="F698" i="2"/>
  <c r="C698" i="2"/>
  <c r="B698" i="2"/>
  <c r="A698" i="2"/>
  <c r="H697" i="2"/>
  <c r="G697" i="2"/>
  <c r="F697" i="2"/>
  <c r="C697" i="2"/>
  <c r="B697" i="2"/>
  <c r="A697" i="2"/>
  <c r="H696" i="2"/>
  <c r="G696" i="2"/>
  <c r="F696" i="2"/>
  <c r="C696" i="2"/>
  <c r="B696" i="2"/>
  <c r="A696" i="2"/>
  <c r="H695" i="2"/>
  <c r="G695" i="2"/>
  <c r="C695" i="2"/>
  <c r="B695" i="2"/>
  <c r="A695" i="2"/>
  <c r="H694" i="2"/>
  <c r="G694" i="2"/>
  <c r="C694" i="2"/>
  <c r="B694" i="2"/>
  <c r="A694" i="2"/>
  <c r="H693" i="2"/>
  <c r="G693" i="2"/>
  <c r="C693" i="2"/>
  <c r="B693" i="2"/>
  <c r="A693" i="2"/>
  <c r="H692" i="2"/>
  <c r="G692" i="2"/>
  <c r="C692" i="2"/>
  <c r="B692" i="2"/>
  <c r="A692" i="2"/>
  <c r="L691" i="2"/>
  <c r="H691" i="2"/>
  <c r="G691" i="2"/>
  <c r="F691" i="2"/>
  <c r="C691" i="2"/>
  <c r="B691" i="2"/>
  <c r="A691" i="2"/>
  <c r="L690" i="2"/>
  <c r="H690" i="2"/>
  <c r="G690" i="2"/>
  <c r="F690" i="2"/>
  <c r="C690" i="2"/>
  <c r="B690" i="2"/>
  <c r="A690" i="2"/>
  <c r="L689" i="2"/>
  <c r="H689" i="2"/>
  <c r="G689" i="2"/>
  <c r="F689" i="2"/>
  <c r="C689" i="2"/>
  <c r="B689" i="2"/>
  <c r="A689" i="2"/>
  <c r="H688" i="2"/>
  <c r="G688" i="2"/>
  <c r="F688" i="2"/>
  <c r="C688" i="2"/>
  <c r="B688" i="2"/>
  <c r="A688" i="2"/>
  <c r="L687" i="2"/>
  <c r="H687" i="2"/>
  <c r="G687" i="2"/>
  <c r="F687" i="2"/>
  <c r="C687" i="2"/>
  <c r="B687" i="2"/>
  <c r="A687" i="2"/>
  <c r="L686" i="2"/>
  <c r="H686" i="2"/>
  <c r="G686" i="2"/>
  <c r="F686" i="2"/>
  <c r="C686" i="2"/>
  <c r="B686" i="2"/>
  <c r="A686" i="2"/>
  <c r="L685" i="2"/>
  <c r="H685" i="2"/>
  <c r="G685" i="2"/>
  <c r="F685" i="2"/>
  <c r="C685" i="2"/>
  <c r="B685" i="2"/>
  <c r="A685" i="2"/>
  <c r="H684" i="2"/>
  <c r="G684" i="2"/>
  <c r="C684" i="2"/>
  <c r="B684" i="2"/>
  <c r="A684" i="2"/>
  <c r="H683" i="2"/>
  <c r="G683" i="2"/>
  <c r="C683" i="2"/>
  <c r="B683" i="2"/>
  <c r="A683" i="2"/>
  <c r="H682" i="2"/>
  <c r="G682" i="2"/>
  <c r="C682" i="2"/>
  <c r="B682" i="2"/>
  <c r="A682" i="2"/>
  <c r="L681" i="2"/>
  <c r="H681" i="2"/>
  <c r="G681" i="2"/>
  <c r="C681" i="2"/>
  <c r="B681" i="2"/>
  <c r="A681" i="2"/>
  <c r="L680" i="2"/>
  <c r="H680" i="2"/>
  <c r="G680" i="2"/>
  <c r="C680" i="2"/>
  <c r="B680" i="2"/>
  <c r="A680" i="2"/>
  <c r="H679" i="2"/>
  <c r="G679" i="2"/>
  <c r="C679" i="2"/>
  <c r="B679" i="2"/>
  <c r="A679" i="2"/>
  <c r="H678" i="2"/>
  <c r="G678" i="2"/>
  <c r="C678" i="2"/>
  <c r="B678" i="2"/>
  <c r="A678" i="2"/>
  <c r="H677" i="2"/>
  <c r="G677" i="2"/>
  <c r="C677" i="2"/>
  <c r="B677" i="2"/>
  <c r="A677" i="2"/>
  <c r="H676" i="2"/>
  <c r="G676" i="2"/>
  <c r="C676" i="2"/>
  <c r="B676" i="2"/>
  <c r="A676" i="2"/>
  <c r="L675" i="2"/>
  <c r="H675" i="2"/>
  <c r="G675" i="2"/>
  <c r="F675" i="2"/>
  <c r="C675" i="2"/>
  <c r="B675" i="2"/>
  <c r="A675" i="2"/>
  <c r="H674" i="2"/>
  <c r="G674" i="2"/>
  <c r="F674" i="2"/>
  <c r="C674" i="2"/>
  <c r="B674" i="2"/>
  <c r="A674" i="2"/>
  <c r="H673" i="2"/>
  <c r="G673" i="2"/>
  <c r="F673" i="2"/>
  <c r="C673" i="2"/>
  <c r="B673" i="2"/>
  <c r="A673" i="2"/>
  <c r="H672" i="2"/>
  <c r="G672" i="2"/>
  <c r="F672" i="2"/>
  <c r="C672" i="2"/>
  <c r="B672" i="2"/>
  <c r="A672" i="2"/>
  <c r="H671" i="2"/>
  <c r="G671" i="2"/>
  <c r="F671" i="2"/>
  <c r="C671" i="2"/>
  <c r="B671" i="2"/>
  <c r="A671" i="2"/>
  <c r="H670" i="2"/>
  <c r="G670" i="2"/>
  <c r="F670" i="2"/>
  <c r="C670" i="2"/>
  <c r="B670" i="2"/>
  <c r="A670" i="2"/>
  <c r="H669" i="2"/>
  <c r="G669" i="2"/>
  <c r="F669" i="2"/>
  <c r="C669" i="2"/>
  <c r="B669" i="2"/>
  <c r="A669" i="2"/>
  <c r="H668" i="2"/>
  <c r="G668" i="2"/>
  <c r="F668" i="2"/>
  <c r="C668" i="2"/>
  <c r="B668" i="2"/>
  <c r="A668" i="2"/>
  <c r="H667" i="2"/>
  <c r="G667" i="2"/>
  <c r="F667" i="2"/>
  <c r="C667" i="2"/>
  <c r="B667" i="2"/>
  <c r="A667" i="2"/>
  <c r="H666" i="2"/>
  <c r="G666" i="2"/>
  <c r="F666" i="2"/>
  <c r="C666" i="2"/>
  <c r="B666" i="2"/>
  <c r="A666" i="2"/>
  <c r="H665" i="2"/>
  <c r="G665" i="2"/>
  <c r="F665" i="2"/>
  <c r="C665" i="2"/>
  <c r="B665" i="2"/>
  <c r="A665" i="2"/>
  <c r="H664" i="2"/>
  <c r="G664" i="2"/>
  <c r="F664" i="2"/>
  <c r="C664" i="2"/>
  <c r="B664" i="2"/>
  <c r="A664" i="2"/>
  <c r="L663" i="2"/>
  <c r="H663" i="2"/>
  <c r="G663" i="2"/>
  <c r="F663" i="2"/>
  <c r="C663" i="2"/>
  <c r="B663" i="2"/>
  <c r="A663" i="2"/>
  <c r="L662" i="2"/>
  <c r="H662" i="2"/>
  <c r="G662" i="2"/>
  <c r="F662" i="2"/>
  <c r="C662" i="2"/>
  <c r="B662" i="2"/>
  <c r="A662" i="2"/>
  <c r="H661" i="2"/>
  <c r="G661" i="2"/>
  <c r="F661" i="2"/>
  <c r="C661" i="2"/>
  <c r="B661" i="2"/>
  <c r="A661" i="2"/>
  <c r="H660" i="2"/>
  <c r="G660" i="2"/>
  <c r="F660" i="2"/>
  <c r="C660" i="2"/>
  <c r="B660" i="2"/>
  <c r="A660" i="2"/>
  <c r="H659" i="2"/>
  <c r="G659" i="2"/>
  <c r="F659" i="2"/>
  <c r="C659" i="2"/>
  <c r="B659" i="2"/>
  <c r="A659" i="2"/>
  <c r="H658" i="2"/>
  <c r="G658" i="2"/>
  <c r="F658" i="2"/>
  <c r="C658" i="2"/>
  <c r="B658" i="2"/>
  <c r="A658" i="2"/>
  <c r="L657" i="2"/>
  <c r="H657" i="2"/>
  <c r="G657" i="2"/>
  <c r="F657" i="2"/>
  <c r="C657" i="2"/>
  <c r="B657" i="2"/>
  <c r="A657" i="2"/>
  <c r="L656" i="2"/>
  <c r="H656" i="2"/>
  <c r="G656" i="2"/>
  <c r="F656" i="2"/>
  <c r="C656" i="2"/>
  <c r="B656" i="2"/>
  <c r="A656" i="2"/>
  <c r="L655" i="2"/>
  <c r="H655" i="2"/>
  <c r="G655" i="2"/>
  <c r="F655" i="2"/>
  <c r="C655" i="2"/>
  <c r="B655" i="2"/>
  <c r="A655" i="2"/>
  <c r="L654" i="2"/>
  <c r="H654" i="2"/>
  <c r="G654" i="2"/>
  <c r="F654" i="2"/>
  <c r="C654" i="2"/>
  <c r="B654" i="2"/>
  <c r="A654" i="2"/>
  <c r="L653" i="2"/>
  <c r="H653" i="2"/>
  <c r="G653" i="2"/>
  <c r="F653" i="2"/>
  <c r="C653" i="2"/>
  <c r="B653" i="2"/>
  <c r="A653" i="2"/>
  <c r="L652" i="2"/>
  <c r="H652" i="2"/>
  <c r="G652" i="2"/>
  <c r="F652" i="2"/>
  <c r="C652" i="2"/>
  <c r="B652" i="2"/>
  <c r="A652" i="2"/>
  <c r="H651" i="2"/>
  <c r="G651" i="2"/>
  <c r="F651" i="2"/>
  <c r="C651" i="2"/>
  <c r="B651" i="2"/>
  <c r="A651" i="2"/>
  <c r="H650" i="2"/>
  <c r="G650" i="2"/>
  <c r="F650" i="2"/>
  <c r="C650" i="2"/>
  <c r="B650" i="2"/>
  <c r="A650" i="2"/>
  <c r="H649" i="2"/>
  <c r="G649" i="2"/>
  <c r="F649" i="2"/>
  <c r="C649" i="2"/>
  <c r="B649" i="2"/>
  <c r="A649" i="2"/>
  <c r="H648" i="2"/>
  <c r="G648" i="2"/>
  <c r="F648" i="2"/>
  <c r="C648" i="2"/>
  <c r="B648" i="2"/>
  <c r="A648" i="2"/>
  <c r="H647" i="2"/>
  <c r="G647" i="2"/>
  <c r="F647" i="2"/>
  <c r="C647" i="2"/>
  <c r="B647" i="2"/>
  <c r="A647" i="2"/>
  <c r="H646" i="2"/>
  <c r="G646" i="2"/>
  <c r="F646" i="2"/>
  <c r="C646" i="2"/>
  <c r="B646" i="2"/>
  <c r="A646" i="2"/>
  <c r="H645" i="2"/>
  <c r="G645" i="2"/>
  <c r="F645" i="2"/>
  <c r="C645" i="2"/>
  <c r="B645" i="2"/>
  <c r="A645" i="2"/>
  <c r="H644" i="2"/>
  <c r="G644" i="2"/>
  <c r="F644" i="2"/>
  <c r="C644" i="2"/>
  <c r="B644" i="2"/>
  <c r="A644" i="2"/>
  <c r="H643" i="2"/>
  <c r="G643" i="2"/>
  <c r="F643" i="2"/>
  <c r="C643" i="2"/>
  <c r="B643" i="2"/>
  <c r="A643" i="2"/>
  <c r="H642" i="2"/>
  <c r="G642" i="2"/>
  <c r="F642" i="2"/>
  <c r="C642" i="2"/>
  <c r="B642" i="2"/>
  <c r="A642" i="2"/>
  <c r="H641" i="2"/>
  <c r="G641" i="2"/>
  <c r="F641" i="2"/>
  <c r="C641" i="2"/>
  <c r="B641" i="2"/>
  <c r="A641" i="2"/>
  <c r="L640" i="2"/>
  <c r="H640" i="2"/>
  <c r="G640" i="2"/>
  <c r="F640" i="2"/>
  <c r="C640" i="2"/>
  <c r="B640" i="2"/>
  <c r="A640" i="2"/>
  <c r="L639" i="2"/>
  <c r="H639" i="2"/>
  <c r="G639" i="2"/>
  <c r="F639" i="2"/>
  <c r="C639" i="2"/>
  <c r="B639" i="2"/>
  <c r="A639" i="2"/>
  <c r="L638" i="2"/>
  <c r="H638" i="2"/>
  <c r="G638" i="2"/>
  <c r="F638" i="2"/>
  <c r="C638" i="2"/>
  <c r="B638" i="2"/>
  <c r="A638" i="2"/>
  <c r="L637" i="2"/>
  <c r="H637" i="2"/>
  <c r="G637" i="2"/>
  <c r="F637" i="2"/>
  <c r="C637" i="2"/>
  <c r="B637" i="2"/>
  <c r="A637" i="2"/>
  <c r="L636" i="2"/>
  <c r="H636" i="2"/>
  <c r="G636" i="2"/>
  <c r="F636" i="2"/>
  <c r="C636" i="2"/>
  <c r="B636" i="2"/>
  <c r="A636" i="2"/>
  <c r="L635" i="2"/>
  <c r="H635" i="2"/>
  <c r="G635" i="2"/>
  <c r="F635" i="2"/>
  <c r="C635" i="2"/>
  <c r="B635" i="2"/>
  <c r="A635" i="2"/>
  <c r="H634" i="2"/>
  <c r="G634" i="2"/>
  <c r="F634" i="2"/>
  <c r="C634" i="2"/>
  <c r="B634" i="2"/>
  <c r="A634" i="2"/>
  <c r="H633" i="2"/>
  <c r="G633" i="2"/>
  <c r="C633" i="2"/>
  <c r="B633" i="2"/>
  <c r="A633" i="2"/>
  <c r="H632" i="2"/>
  <c r="G632" i="2"/>
  <c r="C632" i="2"/>
  <c r="B632" i="2"/>
  <c r="A632" i="2"/>
  <c r="H631" i="2"/>
  <c r="G631" i="2"/>
  <c r="C631" i="2"/>
  <c r="B631" i="2"/>
  <c r="A631" i="2"/>
  <c r="H630" i="2"/>
  <c r="G630" i="2"/>
  <c r="C630" i="2"/>
  <c r="B630" i="2"/>
  <c r="A630" i="2"/>
  <c r="H629" i="2"/>
  <c r="G629" i="2"/>
  <c r="C629" i="2"/>
  <c r="B629" i="2"/>
  <c r="A629" i="2"/>
  <c r="H628" i="2"/>
  <c r="G628" i="2"/>
  <c r="C628" i="2"/>
  <c r="B628" i="2"/>
  <c r="A628" i="2"/>
  <c r="L627" i="2"/>
  <c r="H627" i="2"/>
  <c r="G627" i="2"/>
  <c r="F627" i="2"/>
  <c r="C627" i="2"/>
  <c r="B627" i="2"/>
  <c r="A627" i="2"/>
  <c r="L626" i="2"/>
  <c r="H626" i="2"/>
  <c r="G626" i="2"/>
  <c r="F626" i="2"/>
  <c r="C626" i="2"/>
  <c r="B626" i="2"/>
  <c r="A626" i="2"/>
  <c r="L625" i="2"/>
  <c r="H625" i="2"/>
  <c r="G625" i="2"/>
  <c r="F625" i="2"/>
  <c r="C625" i="2"/>
  <c r="B625" i="2"/>
  <c r="A625" i="2"/>
  <c r="L624" i="2"/>
  <c r="H624" i="2"/>
  <c r="G624" i="2"/>
  <c r="F624" i="2"/>
  <c r="C624" i="2"/>
  <c r="B624" i="2"/>
  <c r="A624" i="2"/>
  <c r="H623" i="2"/>
  <c r="G623" i="2"/>
  <c r="F623" i="2"/>
  <c r="C623" i="2"/>
  <c r="B623" i="2"/>
  <c r="A623" i="2"/>
  <c r="H622" i="2"/>
  <c r="G622" i="2"/>
  <c r="C622" i="2"/>
  <c r="B622" i="2"/>
  <c r="A622" i="2"/>
  <c r="H621" i="2"/>
  <c r="G621" i="2"/>
  <c r="C621" i="2"/>
  <c r="B621" i="2"/>
  <c r="A621" i="2"/>
  <c r="H620" i="2"/>
  <c r="G620" i="2"/>
  <c r="C620" i="2"/>
  <c r="B620" i="2"/>
  <c r="A620" i="2"/>
  <c r="H619" i="2"/>
  <c r="G619" i="2"/>
  <c r="C619" i="2"/>
  <c r="B619" i="2"/>
  <c r="A619" i="2"/>
  <c r="H618" i="2"/>
  <c r="G618" i="2"/>
  <c r="C618" i="2"/>
  <c r="B618" i="2"/>
  <c r="A618" i="2"/>
  <c r="H617" i="2"/>
  <c r="G617" i="2"/>
  <c r="C617" i="2"/>
  <c r="B617" i="2"/>
  <c r="A617" i="2"/>
  <c r="H616" i="2"/>
  <c r="G616" i="2"/>
  <c r="F616" i="2"/>
  <c r="C616" i="2"/>
  <c r="B616" i="2"/>
  <c r="A616" i="2"/>
  <c r="H615" i="2"/>
  <c r="G615" i="2"/>
  <c r="F615" i="2"/>
  <c r="C615" i="2"/>
  <c r="B615" i="2"/>
  <c r="A615" i="2"/>
  <c r="L614" i="2"/>
  <c r="H614" i="2"/>
  <c r="G614" i="2"/>
  <c r="F614" i="2"/>
  <c r="C614" i="2"/>
  <c r="B614" i="2"/>
  <c r="A614" i="2"/>
  <c r="L613" i="2"/>
  <c r="H613" i="2"/>
  <c r="G613" i="2"/>
  <c r="F613" i="2"/>
  <c r="C613" i="2"/>
  <c r="B613" i="2"/>
  <c r="A613" i="2"/>
  <c r="L612" i="2"/>
  <c r="H612" i="2"/>
  <c r="G612" i="2"/>
  <c r="F612" i="2"/>
  <c r="C612" i="2"/>
  <c r="B612" i="2"/>
  <c r="A612" i="2"/>
  <c r="L611" i="2"/>
  <c r="H611" i="2"/>
  <c r="G611" i="2"/>
  <c r="F611" i="2"/>
  <c r="C611" i="2"/>
  <c r="B611" i="2"/>
  <c r="A611" i="2"/>
  <c r="H610" i="2"/>
  <c r="G610" i="2"/>
  <c r="F610" i="2"/>
  <c r="C610" i="2"/>
  <c r="B610" i="2"/>
  <c r="A610" i="2"/>
  <c r="H609" i="2"/>
  <c r="G609" i="2"/>
  <c r="F609" i="2"/>
  <c r="C609" i="2"/>
  <c r="B609" i="2"/>
  <c r="A609" i="2"/>
  <c r="L608" i="2"/>
  <c r="H608" i="2"/>
  <c r="G608" i="2"/>
  <c r="F608" i="2"/>
  <c r="C608" i="2"/>
  <c r="B608" i="2"/>
  <c r="A608" i="2"/>
  <c r="L607" i="2"/>
  <c r="H607" i="2"/>
  <c r="G607" i="2"/>
  <c r="F607" i="2"/>
  <c r="C607" i="2"/>
  <c r="B607" i="2"/>
  <c r="A607" i="2"/>
  <c r="L606" i="2"/>
  <c r="H606" i="2"/>
  <c r="G606" i="2"/>
  <c r="F606" i="2"/>
  <c r="C606" i="2"/>
  <c r="B606" i="2"/>
  <c r="A606" i="2"/>
  <c r="L605" i="2"/>
  <c r="H605" i="2"/>
  <c r="G605" i="2"/>
  <c r="F605" i="2"/>
  <c r="C605" i="2"/>
  <c r="B605" i="2"/>
  <c r="A605" i="2"/>
  <c r="L604" i="2"/>
  <c r="H604" i="2"/>
  <c r="G604" i="2"/>
  <c r="F604" i="2"/>
  <c r="C604" i="2"/>
  <c r="B604" i="2"/>
  <c r="A604" i="2"/>
  <c r="L603" i="2"/>
  <c r="H603" i="2"/>
  <c r="G603" i="2"/>
  <c r="F603" i="2"/>
  <c r="C603" i="2"/>
  <c r="B603" i="2"/>
  <c r="A603" i="2"/>
  <c r="L602" i="2"/>
  <c r="H602" i="2"/>
  <c r="G602" i="2"/>
  <c r="F602" i="2"/>
  <c r="C602" i="2"/>
  <c r="B602" i="2"/>
  <c r="A602" i="2"/>
  <c r="L601" i="2"/>
  <c r="H601" i="2"/>
  <c r="G601" i="2"/>
  <c r="F601" i="2"/>
  <c r="C601" i="2"/>
  <c r="B601" i="2"/>
  <c r="A601" i="2"/>
  <c r="L600" i="2"/>
  <c r="H600" i="2"/>
  <c r="G600" i="2"/>
  <c r="F600" i="2"/>
  <c r="C600" i="2"/>
  <c r="B600" i="2"/>
  <c r="A600" i="2"/>
  <c r="L599" i="2"/>
  <c r="H599" i="2"/>
  <c r="G599" i="2"/>
  <c r="F599" i="2"/>
  <c r="C599" i="2"/>
  <c r="B599" i="2"/>
  <c r="A599" i="2"/>
  <c r="L598" i="2"/>
  <c r="H598" i="2"/>
  <c r="G598" i="2"/>
  <c r="F598" i="2"/>
  <c r="C598" i="2"/>
  <c r="B598" i="2"/>
  <c r="A598" i="2"/>
  <c r="L597" i="2"/>
  <c r="H597" i="2"/>
  <c r="G597" i="2"/>
  <c r="F597" i="2"/>
  <c r="C597" i="2"/>
  <c r="B597" i="2"/>
  <c r="A597" i="2"/>
  <c r="H596" i="2"/>
  <c r="G596" i="2"/>
  <c r="F596" i="2"/>
  <c r="C596" i="2"/>
  <c r="B596" i="2"/>
  <c r="A596" i="2"/>
  <c r="L595" i="2"/>
  <c r="H595" i="2"/>
  <c r="G595" i="2"/>
  <c r="F595" i="2"/>
  <c r="C595" i="2"/>
  <c r="B595" i="2"/>
  <c r="A595" i="2"/>
  <c r="L594" i="2"/>
  <c r="H594" i="2"/>
  <c r="G594" i="2"/>
  <c r="F594" i="2"/>
  <c r="C594" i="2"/>
  <c r="B594" i="2"/>
  <c r="A594" i="2"/>
  <c r="L593" i="2"/>
  <c r="H593" i="2"/>
  <c r="G593" i="2"/>
  <c r="F593" i="2"/>
  <c r="C593" i="2"/>
  <c r="B593" i="2"/>
  <c r="A593" i="2"/>
  <c r="L592" i="2"/>
  <c r="H592" i="2"/>
  <c r="G592" i="2"/>
  <c r="F592" i="2"/>
  <c r="C592" i="2"/>
  <c r="B592" i="2"/>
  <c r="A592" i="2"/>
  <c r="H591" i="2"/>
  <c r="G591" i="2"/>
  <c r="F591" i="2"/>
  <c r="C591" i="2"/>
  <c r="B591" i="2"/>
  <c r="A591" i="2"/>
  <c r="L590" i="2"/>
  <c r="H590" i="2"/>
  <c r="G590" i="2"/>
  <c r="F590" i="2"/>
  <c r="C590" i="2"/>
  <c r="B590" i="2"/>
  <c r="A590" i="2"/>
  <c r="L589" i="2"/>
  <c r="H589" i="2"/>
  <c r="G589" i="2"/>
  <c r="F589" i="2"/>
  <c r="C589" i="2"/>
  <c r="B589" i="2"/>
  <c r="A589" i="2"/>
  <c r="L588" i="2"/>
  <c r="H588" i="2"/>
  <c r="G588" i="2"/>
  <c r="F588" i="2"/>
  <c r="C588" i="2"/>
  <c r="B588" i="2"/>
  <c r="A588" i="2"/>
  <c r="L587" i="2"/>
  <c r="H587" i="2"/>
  <c r="G587" i="2"/>
  <c r="F587" i="2"/>
  <c r="C587" i="2"/>
  <c r="B587" i="2"/>
  <c r="A587" i="2"/>
  <c r="H586" i="2"/>
  <c r="G586" i="2"/>
  <c r="F586" i="2"/>
  <c r="C586" i="2"/>
  <c r="B586" i="2"/>
  <c r="A586" i="2"/>
  <c r="L585" i="2"/>
  <c r="H585" i="2"/>
  <c r="G585" i="2"/>
  <c r="F585" i="2"/>
  <c r="C585" i="2"/>
  <c r="B585" i="2"/>
  <c r="A585" i="2"/>
  <c r="H584" i="2"/>
  <c r="G584" i="2"/>
  <c r="F584" i="2"/>
  <c r="C584" i="2"/>
  <c r="B584" i="2"/>
  <c r="A584" i="2"/>
  <c r="H583" i="2"/>
  <c r="G583" i="2"/>
  <c r="F583" i="2"/>
  <c r="C583" i="2"/>
  <c r="B583" i="2"/>
  <c r="A583" i="2"/>
  <c r="L582" i="2"/>
  <c r="H582" i="2"/>
  <c r="G582" i="2"/>
  <c r="F582" i="2"/>
  <c r="C582" i="2"/>
  <c r="B582" i="2"/>
  <c r="A582" i="2"/>
  <c r="L581" i="2"/>
  <c r="H581" i="2"/>
  <c r="G581" i="2"/>
  <c r="F581" i="2"/>
  <c r="C581" i="2"/>
  <c r="B581" i="2"/>
  <c r="A581" i="2"/>
  <c r="H580" i="2"/>
  <c r="G580" i="2"/>
  <c r="F580" i="2"/>
  <c r="C580" i="2"/>
  <c r="B580" i="2"/>
  <c r="A580" i="2"/>
  <c r="H579" i="2"/>
  <c r="G579" i="2"/>
  <c r="F579" i="2"/>
  <c r="C579" i="2"/>
  <c r="B579" i="2"/>
  <c r="A579" i="2"/>
  <c r="L578" i="2"/>
  <c r="H578" i="2"/>
  <c r="G578" i="2"/>
  <c r="F578" i="2"/>
  <c r="C578" i="2"/>
  <c r="B578" i="2"/>
  <c r="A578" i="2"/>
  <c r="L577" i="2"/>
  <c r="H577" i="2"/>
  <c r="G577" i="2"/>
  <c r="F577" i="2"/>
  <c r="C577" i="2"/>
  <c r="B577" i="2"/>
  <c r="A577" i="2"/>
  <c r="L576" i="2"/>
  <c r="H576" i="2"/>
  <c r="G576" i="2"/>
  <c r="F576" i="2"/>
  <c r="C576" i="2"/>
  <c r="B576" i="2"/>
  <c r="A576" i="2"/>
  <c r="H575" i="2"/>
  <c r="G575" i="2"/>
  <c r="F575" i="2"/>
  <c r="C575" i="2"/>
  <c r="B575" i="2"/>
  <c r="A575" i="2"/>
  <c r="L574" i="2"/>
  <c r="H574" i="2"/>
  <c r="G574" i="2"/>
  <c r="F574" i="2"/>
  <c r="C574" i="2"/>
  <c r="B574" i="2"/>
  <c r="A574" i="2"/>
  <c r="H573" i="2"/>
  <c r="G573" i="2"/>
  <c r="F573" i="2"/>
  <c r="C573" i="2"/>
  <c r="B573" i="2"/>
  <c r="A573" i="2"/>
  <c r="H572" i="2"/>
  <c r="G572" i="2"/>
  <c r="F572" i="2"/>
  <c r="C572" i="2"/>
  <c r="B572" i="2"/>
  <c r="A572" i="2"/>
  <c r="H571" i="2"/>
  <c r="G571" i="2"/>
  <c r="F571" i="2"/>
  <c r="C571" i="2"/>
  <c r="B571" i="2"/>
  <c r="A571" i="2"/>
  <c r="L570" i="2"/>
  <c r="H570" i="2"/>
  <c r="G570" i="2"/>
  <c r="F570" i="2"/>
  <c r="C570" i="2"/>
  <c r="B570" i="2"/>
  <c r="A570" i="2"/>
  <c r="H569" i="2"/>
  <c r="G569" i="2"/>
  <c r="F569" i="2"/>
  <c r="C569" i="2"/>
  <c r="B569" i="2"/>
  <c r="A569" i="2"/>
  <c r="H568" i="2"/>
  <c r="G568" i="2"/>
  <c r="F568" i="2"/>
  <c r="C568" i="2"/>
  <c r="B568" i="2"/>
  <c r="A568" i="2"/>
  <c r="H567" i="2"/>
  <c r="G567" i="2"/>
  <c r="F567" i="2"/>
  <c r="C567" i="2"/>
  <c r="B567" i="2"/>
  <c r="A567" i="2"/>
  <c r="L566" i="2"/>
  <c r="H566" i="2"/>
  <c r="G566" i="2"/>
  <c r="F566" i="2"/>
  <c r="C566" i="2"/>
  <c r="B566" i="2"/>
  <c r="A566" i="2"/>
  <c r="L565" i="2"/>
  <c r="H565" i="2"/>
  <c r="G565" i="2"/>
  <c r="F565" i="2"/>
  <c r="C565" i="2"/>
  <c r="B565" i="2"/>
  <c r="A565" i="2"/>
  <c r="L564" i="2"/>
  <c r="H564" i="2"/>
  <c r="G564" i="2"/>
  <c r="F564" i="2"/>
  <c r="C564" i="2"/>
  <c r="B564" i="2"/>
  <c r="A564" i="2"/>
  <c r="H563" i="2"/>
  <c r="G563" i="2"/>
  <c r="F563" i="2"/>
  <c r="C563" i="2"/>
  <c r="B563" i="2"/>
  <c r="A563" i="2"/>
  <c r="H562" i="2"/>
  <c r="G562" i="2"/>
  <c r="F562" i="2"/>
  <c r="C562" i="2"/>
  <c r="B562" i="2"/>
  <c r="A562" i="2"/>
  <c r="L561" i="2"/>
  <c r="H561" i="2"/>
  <c r="G561" i="2"/>
  <c r="F561" i="2"/>
  <c r="C561" i="2"/>
  <c r="B561" i="2"/>
  <c r="A561" i="2"/>
  <c r="L560" i="2"/>
  <c r="H560" i="2"/>
  <c r="G560" i="2"/>
  <c r="F560" i="2"/>
  <c r="C560" i="2"/>
  <c r="B560" i="2"/>
  <c r="A560" i="2"/>
  <c r="H559" i="2"/>
  <c r="G559" i="2"/>
  <c r="F559" i="2"/>
  <c r="C559" i="2"/>
  <c r="B559" i="2"/>
  <c r="A559" i="2"/>
  <c r="H558" i="2"/>
  <c r="G558" i="2"/>
  <c r="F558" i="2"/>
  <c r="C558" i="2"/>
  <c r="B558" i="2"/>
  <c r="A558" i="2"/>
  <c r="L557" i="2"/>
  <c r="H557" i="2"/>
  <c r="G557" i="2"/>
  <c r="F557" i="2"/>
  <c r="C557" i="2"/>
  <c r="B557" i="2"/>
  <c r="A557" i="2"/>
  <c r="L556" i="2"/>
  <c r="H556" i="2"/>
  <c r="G556" i="2"/>
  <c r="F556" i="2"/>
  <c r="C556" i="2"/>
  <c r="B556" i="2"/>
  <c r="A556" i="2"/>
  <c r="L555" i="2"/>
  <c r="H555" i="2"/>
  <c r="G555" i="2"/>
  <c r="F555" i="2"/>
  <c r="C555" i="2"/>
  <c r="B555" i="2"/>
  <c r="A555" i="2"/>
  <c r="H554" i="2"/>
  <c r="G554" i="2"/>
  <c r="F554" i="2"/>
  <c r="C554" i="2"/>
  <c r="B554" i="2"/>
  <c r="A554" i="2"/>
  <c r="L553" i="2"/>
  <c r="H553" i="2"/>
  <c r="G553" i="2"/>
  <c r="F553" i="2"/>
  <c r="C553" i="2"/>
  <c r="B553" i="2"/>
  <c r="A553" i="2"/>
  <c r="H552" i="2"/>
  <c r="G552" i="2"/>
  <c r="F552" i="2"/>
  <c r="C552" i="2"/>
  <c r="B552" i="2"/>
  <c r="A552" i="2"/>
  <c r="L551" i="2"/>
  <c r="H551" i="2"/>
  <c r="G551" i="2"/>
  <c r="F551" i="2"/>
  <c r="C551" i="2"/>
  <c r="B551" i="2"/>
  <c r="A551" i="2"/>
  <c r="L550" i="2"/>
  <c r="H550" i="2"/>
  <c r="G550" i="2"/>
  <c r="F550" i="2"/>
  <c r="C550" i="2"/>
  <c r="B550" i="2"/>
  <c r="A550" i="2"/>
  <c r="L549" i="2"/>
  <c r="H549" i="2"/>
  <c r="G549" i="2"/>
  <c r="F549" i="2"/>
  <c r="C549" i="2"/>
  <c r="B549" i="2"/>
  <c r="A549" i="2"/>
  <c r="H548" i="2"/>
  <c r="G548" i="2"/>
  <c r="F548" i="2"/>
  <c r="C548" i="2"/>
  <c r="B548" i="2"/>
  <c r="A548" i="2"/>
  <c r="H547" i="2"/>
  <c r="G547" i="2"/>
  <c r="F547" i="2"/>
  <c r="C547" i="2"/>
  <c r="B547" i="2"/>
  <c r="A547" i="2"/>
  <c r="L546" i="2"/>
  <c r="H546" i="2"/>
  <c r="G546" i="2"/>
  <c r="F546" i="2"/>
  <c r="C546" i="2"/>
  <c r="B546" i="2"/>
  <c r="A546" i="2"/>
  <c r="L545" i="2"/>
  <c r="H545" i="2"/>
  <c r="G545" i="2"/>
  <c r="F545" i="2"/>
  <c r="C545" i="2"/>
  <c r="B545" i="2"/>
  <c r="A545" i="2"/>
  <c r="H544" i="2"/>
  <c r="G544" i="2"/>
  <c r="F544" i="2"/>
  <c r="C544" i="2"/>
  <c r="B544" i="2"/>
  <c r="A544" i="2"/>
  <c r="L543" i="2"/>
  <c r="H543" i="2"/>
  <c r="G543" i="2"/>
  <c r="F543" i="2"/>
  <c r="C543" i="2"/>
  <c r="B543" i="2"/>
  <c r="A543" i="2"/>
  <c r="L542" i="2"/>
  <c r="H542" i="2"/>
  <c r="G542" i="2"/>
  <c r="F542" i="2"/>
  <c r="C542" i="2"/>
  <c r="B542" i="2"/>
  <c r="A542" i="2"/>
  <c r="H541" i="2"/>
  <c r="G541" i="2"/>
  <c r="F541" i="2"/>
  <c r="C541" i="2"/>
  <c r="B541" i="2"/>
  <c r="A541" i="2"/>
  <c r="L540" i="2"/>
  <c r="H540" i="2"/>
  <c r="G540" i="2"/>
  <c r="F540" i="2"/>
  <c r="C540" i="2"/>
  <c r="B540" i="2"/>
  <c r="A540" i="2"/>
  <c r="H539" i="2"/>
  <c r="G539" i="2"/>
  <c r="F539" i="2"/>
  <c r="C539" i="2"/>
  <c r="B539" i="2"/>
  <c r="A539" i="2"/>
  <c r="L538" i="2"/>
  <c r="H538" i="2"/>
  <c r="G538" i="2"/>
  <c r="F538" i="2"/>
  <c r="C538" i="2"/>
  <c r="B538" i="2"/>
  <c r="A538" i="2"/>
  <c r="L537" i="2"/>
  <c r="H537" i="2"/>
  <c r="G537" i="2"/>
  <c r="F537" i="2"/>
  <c r="C537" i="2"/>
  <c r="B537" i="2"/>
  <c r="A537" i="2"/>
  <c r="L536" i="2"/>
  <c r="H536" i="2"/>
  <c r="G536" i="2"/>
  <c r="F536" i="2"/>
  <c r="C536" i="2"/>
  <c r="B536" i="2"/>
  <c r="A536" i="2"/>
  <c r="L535" i="2"/>
  <c r="H535" i="2"/>
  <c r="G535" i="2"/>
  <c r="F535" i="2"/>
  <c r="C535" i="2"/>
  <c r="B535" i="2"/>
  <c r="A535" i="2"/>
  <c r="L534" i="2"/>
  <c r="H534" i="2"/>
  <c r="G534" i="2"/>
  <c r="F534" i="2"/>
  <c r="C534" i="2"/>
  <c r="B534" i="2"/>
  <c r="A534" i="2"/>
  <c r="L533" i="2"/>
  <c r="H533" i="2"/>
  <c r="G533" i="2"/>
  <c r="F533" i="2"/>
  <c r="C533" i="2"/>
  <c r="B533" i="2"/>
  <c r="A533" i="2"/>
  <c r="L532" i="2"/>
  <c r="H532" i="2"/>
  <c r="G532" i="2"/>
  <c r="F532" i="2"/>
  <c r="C532" i="2"/>
  <c r="B532" i="2"/>
  <c r="A532" i="2"/>
  <c r="L531" i="2"/>
  <c r="H531" i="2"/>
  <c r="G531" i="2"/>
  <c r="F531" i="2"/>
  <c r="C531" i="2"/>
  <c r="B531" i="2"/>
  <c r="A531" i="2"/>
  <c r="L530" i="2"/>
  <c r="H530" i="2"/>
  <c r="G530" i="2"/>
  <c r="F530" i="2"/>
  <c r="C530" i="2"/>
  <c r="B530" i="2"/>
  <c r="A530" i="2"/>
  <c r="L529" i="2"/>
  <c r="H529" i="2"/>
  <c r="G529" i="2"/>
  <c r="F529" i="2"/>
  <c r="C529" i="2"/>
  <c r="B529" i="2"/>
  <c r="A529" i="2"/>
  <c r="L528" i="2"/>
  <c r="H528" i="2"/>
  <c r="G528" i="2"/>
  <c r="F528" i="2"/>
  <c r="C528" i="2"/>
  <c r="B528" i="2"/>
  <c r="A528" i="2"/>
  <c r="L527" i="2"/>
  <c r="H527" i="2"/>
  <c r="G527" i="2"/>
  <c r="F527" i="2"/>
  <c r="C527" i="2"/>
  <c r="B527" i="2"/>
  <c r="A527" i="2"/>
  <c r="H526" i="2"/>
  <c r="G526" i="2"/>
  <c r="F526" i="2"/>
  <c r="C526" i="2"/>
  <c r="B526" i="2"/>
  <c r="A526" i="2"/>
  <c r="H525" i="2"/>
  <c r="G525" i="2"/>
  <c r="F525" i="2"/>
  <c r="C525" i="2"/>
  <c r="B525" i="2"/>
  <c r="A525" i="2"/>
  <c r="H524" i="2"/>
  <c r="G524" i="2"/>
  <c r="F524" i="2"/>
  <c r="C524" i="2"/>
  <c r="B524" i="2"/>
  <c r="A524" i="2"/>
  <c r="L523" i="2"/>
  <c r="H523" i="2"/>
  <c r="G523" i="2"/>
  <c r="F523" i="2"/>
  <c r="C523" i="2"/>
  <c r="B523" i="2"/>
  <c r="A523" i="2"/>
  <c r="L522" i="2"/>
  <c r="H522" i="2"/>
  <c r="G522" i="2"/>
  <c r="F522" i="2"/>
  <c r="C522" i="2"/>
  <c r="B522" i="2"/>
  <c r="A522" i="2"/>
  <c r="H521" i="2"/>
  <c r="G521" i="2"/>
  <c r="F521" i="2"/>
  <c r="C521" i="2"/>
  <c r="B521" i="2"/>
  <c r="A521" i="2"/>
  <c r="L520" i="2"/>
  <c r="H520" i="2"/>
  <c r="G520" i="2"/>
  <c r="F520" i="2"/>
  <c r="C520" i="2"/>
  <c r="B520" i="2"/>
  <c r="A520" i="2"/>
  <c r="H519" i="2"/>
  <c r="G519" i="2"/>
  <c r="F519" i="2"/>
  <c r="C519" i="2"/>
  <c r="B519" i="2"/>
  <c r="A519" i="2"/>
  <c r="H518" i="2"/>
  <c r="G518" i="2"/>
  <c r="F518" i="2"/>
  <c r="C518" i="2"/>
  <c r="B518" i="2"/>
  <c r="A518" i="2"/>
  <c r="H517" i="2"/>
  <c r="G517" i="2"/>
  <c r="F517" i="2"/>
  <c r="C517" i="2"/>
  <c r="B517" i="2"/>
  <c r="A517" i="2"/>
  <c r="H516" i="2"/>
  <c r="G516" i="2"/>
  <c r="F516" i="2"/>
  <c r="C516" i="2"/>
  <c r="B516" i="2"/>
  <c r="A516" i="2"/>
  <c r="H515" i="2"/>
  <c r="G515" i="2"/>
  <c r="F515" i="2"/>
  <c r="C515" i="2"/>
  <c r="B515" i="2"/>
  <c r="A515" i="2"/>
  <c r="H514" i="2"/>
  <c r="G514" i="2"/>
  <c r="F514" i="2"/>
  <c r="C514" i="2"/>
  <c r="B514" i="2"/>
  <c r="A514" i="2"/>
  <c r="H513" i="2"/>
  <c r="G513" i="2"/>
  <c r="F513" i="2"/>
  <c r="C513" i="2"/>
  <c r="B513" i="2"/>
  <c r="A513" i="2"/>
  <c r="L512" i="2"/>
  <c r="H512" i="2"/>
  <c r="G512" i="2"/>
  <c r="F512" i="2"/>
  <c r="C512" i="2"/>
  <c r="B512" i="2"/>
  <c r="A512" i="2"/>
  <c r="H511" i="2"/>
  <c r="G511" i="2"/>
  <c r="F511" i="2"/>
  <c r="C511" i="2"/>
  <c r="B511" i="2"/>
  <c r="A511" i="2"/>
  <c r="H510" i="2"/>
  <c r="G510" i="2"/>
  <c r="F510" i="2"/>
  <c r="C510" i="2"/>
  <c r="B510" i="2"/>
  <c r="A510" i="2"/>
  <c r="L509" i="2"/>
  <c r="H509" i="2"/>
  <c r="G509" i="2"/>
  <c r="F509" i="2"/>
  <c r="C509" i="2"/>
  <c r="B509" i="2"/>
  <c r="A509" i="2"/>
  <c r="H508" i="2"/>
  <c r="G508" i="2"/>
  <c r="F508" i="2"/>
  <c r="C508" i="2"/>
  <c r="B508" i="2"/>
  <c r="A508" i="2"/>
  <c r="H507" i="2"/>
  <c r="G507" i="2"/>
  <c r="F507" i="2"/>
  <c r="C507" i="2"/>
  <c r="B507" i="2"/>
  <c r="A507" i="2"/>
  <c r="H506" i="2"/>
  <c r="G506" i="2"/>
  <c r="F506" i="2"/>
  <c r="C506" i="2"/>
  <c r="B506" i="2"/>
  <c r="A506" i="2"/>
  <c r="H505" i="2"/>
  <c r="G505" i="2"/>
  <c r="F505" i="2"/>
  <c r="C505" i="2"/>
  <c r="B505" i="2"/>
  <c r="A505" i="2"/>
  <c r="L504" i="2"/>
  <c r="H504" i="2"/>
  <c r="G504" i="2"/>
  <c r="F504" i="2"/>
  <c r="C504" i="2"/>
  <c r="B504" i="2"/>
  <c r="A504" i="2"/>
  <c r="L503" i="2"/>
  <c r="H503" i="2"/>
  <c r="G503" i="2"/>
  <c r="F503" i="2"/>
  <c r="C503" i="2"/>
  <c r="B503" i="2"/>
  <c r="A503" i="2"/>
  <c r="L502" i="2"/>
  <c r="H502" i="2"/>
  <c r="G502" i="2"/>
  <c r="F502" i="2"/>
  <c r="C502" i="2"/>
  <c r="B502" i="2"/>
  <c r="A502" i="2"/>
  <c r="L501" i="2"/>
  <c r="H501" i="2"/>
  <c r="G501" i="2"/>
  <c r="F501" i="2"/>
  <c r="C501" i="2"/>
  <c r="B501" i="2"/>
  <c r="A501" i="2"/>
  <c r="L500" i="2"/>
  <c r="H500" i="2"/>
  <c r="G500" i="2"/>
  <c r="F500" i="2"/>
  <c r="C500" i="2"/>
  <c r="B500" i="2"/>
  <c r="A500" i="2"/>
  <c r="L499" i="2"/>
  <c r="H499" i="2"/>
  <c r="G499" i="2"/>
  <c r="F499" i="2"/>
  <c r="C499" i="2"/>
  <c r="B499" i="2"/>
  <c r="A499" i="2"/>
  <c r="L498" i="2"/>
  <c r="H498" i="2"/>
  <c r="G498" i="2"/>
  <c r="F498" i="2"/>
  <c r="C498" i="2"/>
  <c r="B498" i="2"/>
  <c r="A498" i="2"/>
  <c r="L497" i="2"/>
  <c r="H497" i="2"/>
  <c r="G497" i="2"/>
  <c r="F497" i="2"/>
  <c r="C497" i="2"/>
  <c r="B497" i="2"/>
  <c r="A497" i="2"/>
  <c r="H496" i="2"/>
  <c r="G496" i="2"/>
  <c r="F496" i="2"/>
  <c r="C496" i="2"/>
  <c r="B496" i="2"/>
  <c r="A496" i="2"/>
  <c r="H495" i="2"/>
  <c r="G495" i="2"/>
  <c r="F495" i="2"/>
  <c r="C495" i="2"/>
  <c r="B495" i="2"/>
  <c r="A495" i="2"/>
  <c r="H494" i="2"/>
  <c r="G494" i="2"/>
  <c r="F494" i="2"/>
  <c r="C494" i="2"/>
  <c r="B494" i="2"/>
  <c r="A494" i="2"/>
  <c r="H493" i="2"/>
  <c r="G493" i="2"/>
  <c r="F493" i="2"/>
  <c r="C493" i="2"/>
  <c r="B493" i="2"/>
  <c r="A493" i="2"/>
  <c r="H492" i="2"/>
  <c r="G492" i="2"/>
  <c r="F492" i="2"/>
  <c r="C492" i="2"/>
  <c r="B492" i="2"/>
  <c r="A492" i="2"/>
  <c r="H491" i="2"/>
  <c r="G491" i="2"/>
  <c r="F491" i="2"/>
  <c r="C491" i="2"/>
  <c r="B491" i="2"/>
  <c r="A491" i="2"/>
  <c r="H490" i="2"/>
  <c r="G490" i="2"/>
  <c r="F490" i="2"/>
  <c r="C490" i="2"/>
  <c r="B490" i="2"/>
  <c r="A490" i="2"/>
  <c r="H489" i="2"/>
  <c r="G489" i="2"/>
  <c r="F489" i="2"/>
  <c r="C489" i="2"/>
  <c r="B489" i="2"/>
  <c r="A489" i="2"/>
  <c r="H488" i="2"/>
  <c r="G488" i="2"/>
  <c r="F488" i="2"/>
  <c r="C488" i="2"/>
  <c r="B488" i="2"/>
  <c r="A488" i="2"/>
  <c r="H487" i="2"/>
  <c r="G487" i="2"/>
  <c r="F487" i="2"/>
  <c r="C487" i="2"/>
  <c r="B487" i="2"/>
  <c r="A487" i="2"/>
  <c r="L486" i="2"/>
  <c r="H486" i="2"/>
  <c r="G486" i="2"/>
  <c r="F486" i="2"/>
  <c r="C486" i="2"/>
  <c r="B486" i="2"/>
  <c r="A486" i="2"/>
  <c r="L485" i="2"/>
  <c r="H485" i="2"/>
  <c r="G485" i="2"/>
  <c r="F485" i="2"/>
  <c r="C485" i="2"/>
  <c r="B485" i="2"/>
  <c r="A485" i="2"/>
  <c r="H484" i="2"/>
  <c r="G484" i="2"/>
  <c r="F484" i="2"/>
  <c r="C484" i="2"/>
  <c r="B484" i="2"/>
  <c r="A484" i="2"/>
  <c r="L483" i="2"/>
  <c r="H483" i="2"/>
  <c r="G483" i="2"/>
  <c r="F483" i="2"/>
  <c r="C483" i="2"/>
  <c r="B483" i="2"/>
  <c r="A483" i="2"/>
  <c r="L482" i="2"/>
  <c r="H482" i="2"/>
  <c r="G482" i="2"/>
  <c r="F482" i="2"/>
  <c r="C482" i="2"/>
  <c r="B482" i="2"/>
  <c r="A482" i="2"/>
  <c r="L481" i="2"/>
  <c r="H481" i="2"/>
  <c r="G481" i="2"/>
  <c r="F481" i="2"/>
  <c r="C481" i="2"/>
  <c r="B481" i="2"/>
  <c r="A481" i="2"/>
  <c r="L480" i="2"/>
  <c r="H480" i="2"/>
  <c r="G480" i="2"/>
  <c r="F480" i="2"/>
  <c r="C480" i="2"/>
  <c r="B480" i="2"/>
  <c r="A480" i="2"/>
  <c r="L479" i="2"/>
  <c r="H479" i="2"/>
  <c r="G479" i="2"/>
  <c r="F479" i="2"/>
  <c r="C479" i="2"/>
  <c r="B479" i="2"/>
  <c r="A479" i="2"/>
  <c r="L478" i="2"/>
  <c r="H478" i="2"/>
  <c r="G478" i="2"/>
  <c r="F478" i="2"/>
  <c r="C478" i="2"/>
  <c r="B478" i="2"/>
  <c r="A478" i="2"/>
  <c r="L477" i="2"/>
  <c r="H477" i="2"/>
  <c r="G477" i="2"/>
  <c r="F477" i="2"/>
  <c r="C477" i="2"/>
  <c r="B477" i="2"/>
  <c r="A477" i="2"/>
  <c r="L476" i="2"/>
  <c r="H476" i="2"/>
  <c r="G476" i="2"/>
  <c r="F476" i="2"/>
  <c r="C476" i="2"/>
  <c r="B476" i="2"/>
  <c r="A476" i="2"/>
  <c r="L475" i="2"/>
  <c r="H475" i="2"/>
  <c r="G475" i="2"/>
  <c r="F475" i="2"/>
  <c r="C475" i="2"/>
  <c r="B475" i="2"/>
  <c r="A475" i="2"/>
  <c r="H474" i="2"/>
  <c r="G474" i="2"/>
  <c r="F474" i="2"/>
  <c r="C474" i="2"/>
  <c r="B474" i="2"/>
  <c r="A474" i="2"/>
  <c r="H473" i="2"/>
  <c r="G473" i="2"/>
  <c r="F473" i="2"/>
  <c r="C473" i="2"/>
  <c r="B473" i="2"/>
  <c r="A473" i="2"/>
  <c r="L472" i="2"/>
  <c r="H472" i="2"/>
  <c r="G472" i="2"/>
  <c r="F472" i="2"/>
  <c r="C472" i="2"/>
  <c r="B472" i="2"/>
  <c r="A472" i="2"/>
  <c r="L471" i="2"/>
  <c r="H471" i="2"/>
  <c r="G471" i="2"/>
  <c r="F471" i="2"/>
  <c r="C471" i="2"/>
  <c r="B471" i="2"/>
  <c r="A471" i="2"/>
  <c r="H470" i="2"/>
  <c r="G470" i="2"/>
  <c r="F470" i="2"/>
  <c r="C470" i="2"/>
  <c r="B470" i="2"/>
  <c r="A470" i="2"/>
  <c r="L469" i="2"/>
  <c r="H469" i="2"/>
  <c r="G469" i="2"/>
  <c r="F469" i="2"/>
  <c r="C469" i="2"/>
  <c r="B469" i="2"/>
  <c r="A469" i="2"/>
  <c r="L468" i="2"/>
  <c r="H468" i="2"/>
  <c r="G468" i="2"/>
  <c r="F468" i="2"/>
  <c r="C468" i="2"/>
  <c r="B468" i="2"/>
  <c r="A468" i="2"/>
  <c r="L467" i="2"/>
  <c r="H467" i="2"/>
  <c r="G467" i="2"/>
  <c r="F467" i="2"/>
  <c r="C467" i="2"/>
  <c r="B467" i="2"/>
  <c r="A467" i="2"/>
  <c r="H466" i="2"/>
  <c r="G466" i="2"/>
  <c r="F466" i="2"/>
  <c r="C466" i="2"/>
  <c r="B466" i="2"/>
  <c r="A466" i="2"/>
  <c r="L465" i="2"/>
  <c r="H465" i="2"/>
  <c r="G465" i="2"/>
  <c r="F465" i="2"/>
  <c r="C465" i="2"/>
  <c r="B465" i="2"/>
  <c r="A465" i="2"/>
  <c r="L464" i="2"/>
  <c r="H464" i="2"/>
  <c r="G464" i="2"/>
  <c r="F464" i="2"/>
  <c r="C464" i="2"/>
  <c r="B464" i="2"/>
  <c r="A464" i="2"/>
  <c r="H463" i="2"/>
  <c r="G463" i="2"/>
  <c r="F463" i="2"/>
  <c r="C463" i="2"/>
  <c r="B463" i="2"/>
  <c r="A463" i="2"/>
  <c r="H462" i="2"/>
  <c r="G462" i="2"/>
  <c r="F462" i="2"/>
  <c r="C462" i="2"/>
  <c r="B462" i="2"/>
  <c r="A462" i="2"/>
  <c r="H461" i="2"/>
  <c r="G461" i="2"/>
  <c r="F461" i="2"/>
  <c r="C461" i="2"/>
  <c r="B461" i="2"/>
  <c r="A461" i="2"/>
  <c r="L460" i="2"/>
  <c r="H460" i="2"/>
  <c r="G460" i="2"/>
  <c r="F460" i="2"/>
  <c r="C460" i="2"/>
  <c r="B460" i="2"/>
  <c r="A460" i="2"/>
  <c r="H459" i="2"/>
  <c r="G459" i="2"/>
  <c r="F459" i="2"/>
  <c r="C459" i="2"/>
  <c r="B459" i="2"/>
  <c r="A459" i="2"/>
  <c r="H458" i="2"/>
  <c r="G458" i="2"/>
  <c r="F458" i="2"/>
  <c r="C458" i="2"/>
  <c r="B458" i="2"/>
  <c r="A458" i="2"/>
  <c r="H457" i="2"/>
  <c r="G457" i="2"/>
  <c r="F457" i="2"/>
  <c r="C457" i="2"/>
  <c r="B457" i="2"/>
  <c r="A457" i="2"/>
  <c r="L456" i="2"/>
  <c r="H456" i="2"/>
  <c r="G456" i="2"/>
  <c r="F456" i="2"/>
  <c r="C456" i="2"/>
  <c r="B456" i="2"/>
  <c r="A456" i="2"/>
  <c r="H455" i="2"/>
  <c r="G455" i="2"/>
  <c r="F455" i="2"/>
  <c r="C455" i="2"/>
  <c r="B455" i="2"/>
  <c r="A455" i="2"/>
  <c r="H454" i="2"/>
  <c r="G454" i="2"/>
  <c r="F454" i="2"/>
  <c r="C454" i="2"/>
  <c r="B454" i="2"/>
  <c r="A454" i="2"/>
  <c r="H453" i="2"/>
  <c r="G453" i="2"/>
  <c r="F453" i="2"/>
  <c r="C453" i="2"/>
  <c r="B453" i="2"/>
  <c r="A453" i="2"/>
  <c r="H452" i="2"/>
  <c r="G452" i="2"/>
  <c r="F452" i="2"/>
  <c r="C452" i="2"/>
  <c r="B452" i="2"/>
  <c r="A452" i="2"/>
  <c r="H451" i="2"/>
  <c r="G451" i="2"/>
  <c r="F451" i="2"/>
  <c r="C451" i="2"/>
  <c r="B451" i="2"/>
  <c r="A451" i="2"/>
  <c r="H450" i="2"/>
  <c r="G450" i="2"/>
  <c r="F450" i="2"/>
  <c r="C450" i="2"/>
  <c r="B450" i="2"/>
  <c r="A450" i="2"/>
  <c r="L449" i="2"/>
  <c r="H449" i="2"/>
  <c r="G449" i="2"/>
  <c r="F449" i="2"/>
  <c r="C449" i="2"/>
  <c r="B449" i="2"/>
  <c r="A449" i="2"/>
  <c r="L448" i="2"/>
  <c r="H448" i="2"/>
  <c r="G448" i="2"/>
  <c r="F448" i="2"/>
  <c r="C448" i="2"/>
  <c r="B448" i="2"/>
  <c r="A448" i="2"/>
  <c r="H447" i="2"/>
  <c r="G447" i="2"/>
  <c r="F447" i="2"/>
  <c r="C447" i="2"/>
  <c r="B447" i="2"/>
  <c r="A447" i="2"/>
  <c r="L446" i="2"/>
  <c r="H446" i="2"/>
  <c r="G446" i="2"/>
  <c r="F446" i="2"/>
  <c r="C446" i="2"/>
  <c r="B446" i="2"/>
  <c r="A446" i="2"/>
  <c r="L445" i="2"/>
  <c r="H445" i="2"/>
  <c r="G445" i="2"/>
  <c r="F445" i="2"/>
  <c r="C445" i="2"/>
  <c r="B445" i="2"/>
  <c r="A445" i="2"/>
  <c r="L444" i="2"/>
  <c r="H444" i="2"/>
  <c r="G444" i="2"/>
  <c r="F444" i="2"/>
  <c r="C444" i="2"/>
  <c r="B444" i="2"/>
  <c r="A444" i="2"/>
  <c r="H443" i="2"/>
  <c r="G443" i="2"/>
  <c r="F443" i="2"/>
  <c r="C443" i="2"/>
  <c r="B443" i="2"/>
  <c r="A443" i="2"/>
  <c r="H442" i="2"/>
  <c r="G442" i="2"/>
  <c r="F442" i="2"/>
  <c r="C442" i="2"/>
  <c r="B442" i="2"/>
  <c r="A442" i="2"/>
  <c r="L441" i="2"/>
  <c r="H441" i="2"/>
  <c r="G441" i="2"/>
  <c r="F441" i="2"/>
  <c r="C441" i="2"/>
  <c r="B441" i="2"/>
  <c r="A441" i="2"/>
  <c r="H440" i="2"/>
  <c r="G440" i="2"/>
  <c r="F440" i="2"/>
  <c r="C440" i="2"/>
  <c r="B440" i="2"/>
  <c r="A440" i="2"/>
  <c r="H439" i="2"/>
  <c r="G439" i="2"/>
  <c r="F439" i="2"/>
  <c r="C439" i="2"/>
  <c r="B439" i="2"/>
  <c r="A439" i="2"/>
  <c r="H438" i="2"/>
  <c r="G438" i="2"/>
  <c r="F438" i="2"/>
  <c r="C438" i="2"/>
  <c r="B438" i="2"/>
  <c r="A438" i="2"/>
  <c r="H437" i="2"/>
  <c r="G437" i="2"/>
  <c r="F437" i="2"/>
  <c r="C437" i="2"/>
  <c r="B437" i="2"/>
  <c r="A437" i="2"/>
  <c r="L436" i="2"/>
  <c r="H436" i="2"/>
  <c r="G436" i="2"/>
  <c r="F436" i="2"/>
  <c r="C436" i="2"/>
  <c r="B436" i="2"/>
  <c r="A436" i="2"/>
  <c r="H435" i="2"/>
  <c r="G435" i="2"/>
  <c r="F435" i="2"/>
  <c r="C435" i="2"/>
  <c r="B435" i="2"/>
  <c r="A435" i="2"/>
  <c r="H434" i="2"/>
  <c r="G434" i="2"/>
  <c r="F434" i="2"/>
  <c r="C434" i="2"/>
  <c r="B434" i="2"/>
  <c r="A434" i="2"/>
  <c r="H433" i="2"/>
  <c r="G433" i="2"/>
  <c r="F433" i="2"/>
  <c r="C433" i="2"/>
  <c r="B433" i="2"/>
  <c r="A433" i="2"/>
  <c r="H432" i="2"/>
  <c r="G432" i="2"/>
  <c r="F432" i="2"/>
  <c r="C432" i="2"/>
  <c r="B432" i="2"/>
  <c r="A432" i="2"/>
  <c r="L431" i="2"/>
  <c r="H431" i="2"/>
  <c r="G431" i="2"/>
  <c r="F431" i="2"/>
  <c r="C431" i="2"/>
  <c r="B431" i="2"/>
  <c r="A431" i="2"/>
  <c r="H430" i="2"/>
  <c r="G430" i="2"/>
  <c r="F430" i="2"/>
  <c r="C430" i="2"/>
  <c r="B430" i="2"/>
  <c r="A430" i="2"/>
  <c r="L429" i="2"/>
  <c r="H429" i="2"/>
  <c r="G429" i="2"/>
  <c r="F429" i="2"/>
  <c r="C429" i="2"/>
  <c r="B429" i="2"/>
  <c r="A429" i="2"/>
  <c r="H428" i="2"/>
  <c r="G428" i="2"/>
  <c r="F428" i="2"/>
  <c r="C428" i="2"/>
  <c r="B428" i="2"/>
  <c r="A428" i="2"/>
  <c r="H427" i="2"/>
  <c r="G427" i="2"/>
  <c r="F427" i="2"/>
  <c r="C427" i="2"/>
  <c r="B427" i="2"/>
  <c r="A427" i="2"/>
  <c r="H426" i="2"/>
  <c r="G426" i="2"/>
  <c r="F426" i="2"/>
  <c r="C426" i="2"/>
  <c r="B426" i="2"/>
  <c r="A426" i="2"/>
  <c r="H425" i="2"/>
  <c r="G425" i="2"/>
  <c r="F425" i="2"/>
  <c r="C425" i="2"/>
  <c r="B425" i="2"/>
  <c r="A425" i="2"/>
  <c r="H424" i="2"/>
  <c r="G424" i="2"/>
  <c r="F424" i="2"/>
  <c r="C424" i="2"/>
  <c r="B424" i="2"/>
  <c r="A424" i="2"/>
  <c r="H423" i="2"/>
  <c r="G423" i="2"/>
  <c r="F423" i="2"/>
  <c r="C423" i="2"/>
  <c r="B423" i="2"/>
  <c r="A423" i="2"/>
  <c r="H422" i="2"/>
  <c r="G422" i="2"/>
  <c r="F422" i="2"/>
  <c r="C422" i="2"/>
  <c r="B422" i="2"/>
  <c r="A422" i="2"/>
  <c r="H421" i="2"/>
  <c r="G421" i="2"/>
  <c r="F421" i="2"/>
  <c r="C421" i="2"/>
  <c r="B421" i="2"/>
  <c r="A421" i="2"/>
  <c r="L420" i="2"/>
  <c r="H420" i="2"/>
  <c r="G420" i="2"/>
  <c r="F420" i="2"/>
  <c r="C420" i="2"/>
  <c r="B420" i="2"/>
  <c r="A420" i="2"/>
  <c r="H419" i="2"/>
  <c r="G419" i="2"/>
  <c r="F419" i="2"/>
  <c r="C419" i="2"/>
  <c r="B419" i="2"/>
  <c r="A419" i="2"/>
  <c r="H418" i="2"/>
  <c r="G418" i="2"/>
  <c r="F418" i="2"/>
  <c r="C418" i="2"/>
  <c r="B418" i="2"/>
  <c r="A418" i="2"/>
  <c r="H417" i="2"/>
  <c r="G417" i="2"/>
  <c r="F417" i="2"/>
  <c r="C417" i="2"/>
  <c r="B417" i="2"/>
  <c r="A417" i="2"/>
  <c r="H416" i="2"/>
  <c r="G416" i="2"/>
  <c r="F416" i="2"/>
  <c r="C416" i="2"/>
  <c r="B416" i="2"/>
  <c r="A416" i="2"/>
  <c r="H415" i="2"/>
  <c r="G415" i="2"/>
  <c r="F415" i="2"/>
  <c r="C415" i="2"/>
  <c r="B415" i="2"/>
  <c r="A415" i="2"/>
  <c r="H414" i="2"/>
  <c r="G414" i="2"/>
  <c r="F414" i="2"/>
  <c r="C414" i="2"/>
  <c r="B414" i="2"/>
  <c r="A414" i="2"/>
  <c r="H413" i="2"/>
  <c r="G413" i="2"/>
  <c r="F413" i="2"/>
  <c r="C413" i="2"/>
  <c r="B413" i="2"/>
  <c r="A413" i="2"/>
  <c r="H412" i="2"/>
  <c r="G412" i="2"/>
  <c r="F412" i="2"/>
  <c r="C412" i="2"/>
  <c r="B412" i="2"/>
  <c r="A412" i="2"/>
  <c r="H411" i="2"/>
  <c r="G411" i="2"/>
  <c r="F411" i="2"/>
  <c r="C411" i="2"/>
  <c r="B411" i="2"/>
  <c r="A411" i="2"/>
  <c r="H410" i="2"/>
  <c r="G410" i="2"/>
  <c r="F410" i="2"/>
  <c r="C410" i="2"/>
  <c r="B410" i="2"/>
  <c r="A410" i="2"/>
  <c r="L409" i="2"/>
  <c r="H409" i="2"/>
  <c r="G409" i="2"/>
  <c r="F409" i="2"/>
  <c r="C409" i="2"/>
  <c r="B409" i="2"/>
  <c r="A409" i="2"/>
  <c r="L408" i="2"/>
  <c r="H408" i="2"/>
  <c r="G408" i="2"/>
  <c r="F408" i="2"/>
  <c r="C408" i="2"/>
  <c r="B408" i="2"/>
  <c r="A408" i="2"/>
  <c r="L407" i="2"/>
  <c r="H407" i="2"/>
  <c r="G407" i="2"/>
  <c r="F407" i="2"/>
  <c r="C407" i="2"/>
  <c r="B407" i="2"/>
  <c r="A407" i="2"/>
  <c r="H406" i="2"/>
  <c r="G406" i="2"/>
  <c r="F406" i="2"/>
  <c r="C406" i="2"/>
  <c r="B406" i="2"/>
  <c r="A406" i="2"/>
  <c r="H405" i="2"/>
  <c r="G405" i="2"/>
  <c r="F405" i="2"/>
  <c r="C405" i="2"/>
  <c r="B405" i="2"/>
  <c r="A405" i="2"/>
  <c r="H404" i="2"/>
  <c r="G404" i="2"/>
  <c r="F404" i="2"/>
  <c r="C404" i="2"/>
  <c r="B404" i="2"/>
  <c r="A404" i="2"/>
  <c r="L403" i="2"/>
  <c r="H403" i="2"/>
  <c r="G403" i="2"/>
  <c r="F403" i="2"/>
  <c r="C403" i="2"/>
  <c r="B403" i="2"/>
  <c r="A403" i="2"/>
  <c r="L402" i="2"/>
  <c r="H402" i="2"/>
  <c r="G402" i="2"/>
  <c r="F402" i="2"/>
  <c r="C402" i="2"/>
  <c r="B402" i="2"/>
  <c r="A402" i="2"/>
  <c r="L401" i="2"/>
  <c r="H401" i="2"/>
  <c r="G401" i="2"/>
  <c r="F401" i="2"/>
  <c r="C401" i="2"/>
  <c r="B401" i="2"/>
  <c r="A401" i="2"/>
  <c r="L400" i="2"/>
  <c r="H400" i="2"/>
  <c r="G400" i="2"/>
  <c r="F400" i="2"/>
  <c r="C400" i="2"/>
  <c r="B400" i="2"/>
  <c r="A400" i="2"/>
  <c r="H399" i="2"/>
  <c r="G399" i="2"/>
  <c r="F399" i="2"/>
  <c r="C399" i="2"/>
  <c r="B399" i="2"/>
  <c r="A399" i="2"/>
  <c r="H398" i="2"/>
  <c r="G398" i="2"/>
  <c r="F398" i="2"/>
  <c r="C398" i="2"/>
  <c r="B398" i="2"/>
  <c r="A398" i="2"/>
  <c r="H397" i="2"/>
  <c r="G397" i="2"/>
  <c r="F397" i="2"/>
  <c r="C397" i="2"/>
  <c r="B397" i="2"/>
  <c r="A397" i="2"/>
  <c r="L396" i="2"/>
  <c r="H396" i="2"/>
  <c r="G396" i="2"/>
  <c r="F396" i="2"/>
  <c r="C396" i="2"/>
  <c r="B396" i="2"/>
  <c r="A396" i="2"/>
  <c r="L395" i="2"/>
  <c r="H395" i="2"/>
  <c r="G395" i="2"/>
  <c r="F395" i="2"/>
  <c r="C395" i="2"/>
  <c r="B395" i="2"/>
  <c r="A395" i="2"/>
  <c r="H394" i="2"/>
  <c r="G394" i="2"/>
  <c r="F394" i="2"/>
  <c r="C394" i="2"/>
  <c r="B394" i="2"/>
  <c r="A394" i="2"/>
  <c r="H393" i="2"/>
  <c r="G393" i="2"/>
  <c r="F393" i="2"/>
  <c r="C393" i="2"/>
  <c r="B393" i="2"/>
  <c r="A393" i="2"/>
  <c r="H392" i="2"/>
  <c r="G392" i="2"/>
  <c r="F392" i="2"/>
  <c r="C392" i="2"/>
  <c r="B392" i="2"/>
  <c r="A392" i="2"/>
  <c r="H391" i="2"/>
  <c r="G391" i="2"/>
  <c r="F391" i="2"/>
  <c r="C391" i="2"/>
  <c r="B391" i="2"/>
  <c r="A391" i="2"/>
  <c r="L390" i="2"/>
  <c r="H390" i="2"/>
  <c r="G390" i="2"/>
  <c r="F390" i="2"/>
  <c r="C390" i="2"/>
  <c r="B390" i="2"/>
  <c r="A390" i="2"/>
  <c r="L389" i="2"/>
  <c r="H389" i="2"/>
  <c r="G389" i="2"/>
  <c r="F389" i="2"/>
  <c r="C389" i="2"/>
  <c r="B389" i="2"/>
  <c r="A389" i="2"/>
  <c r="L388" i="2"/>
  <c r="H388" i="2"/>
  <c r="G388" i="2"/>
  <c r="F388" i="2"/>
  <c r="C388" i="2"/>
  <c r="B388" i="2"/>
  <c r="A388" i="2"/>
  <c r="L387" i="2"/>
  <c r="H387" i="2"/>
  <c r="G387" i="2"/>
  <c r="F387" i="2"/>
  <c r="C387" i="2"/>
  <c r="B387" i="2"/>
  <c r="A387" i="2"/>
  <c r="L386" i="2"/>
  <c r="H386" i="2"/>
  <c r="G386" i="2"/>
  <c r="F386" i="2"/>
  <c r="C386" i="2"/>
  <c r="B386" i="2"/>
  <c r="A386" i="2"/>
  <c r="L385" i="2"/>
  <c r="H385" i="2"/>
  <c r="G385" i="2"/>
  <c r="F385" i="2"/>
  <c r="C385" i="2"/>
  <c r="B385" i="2"/>
  <c r="A385" i="2"/>
  <c r="L384" i="2"/>
  <c r="H384" i="2"/>
  <c r="G384" i="2"/>
  <c r="F384" i="2"/>
  <c r="C384" i="2"/>
  <c r="B384" i="2"/>
  <c r="A384" i="2"/>
  <c r="L383" i="2"/>
  <c r="H383" i="2"/>
  <c r="G383" i="2"/>
  <c r="F383" i="2"/>
  <c r="C383" i="2"/>
  <c r="B383" i="2"/>
  <c r="A383" i="2"/>
  <c r="L382" i="2"/>
  <c r="H382" i="2"/>
  <c r="G382" i="2"/>
  <c r="F382" i="2"/>
  <c r="C382" i="2"/>
  <c r="B382" i="2"/>
  <c r="A382" i="2"/>
  <c r="L381" i="2"/>
  <c r="H381" i="2"/>
  <c r="G381" i="2"/>
  <c r="F381" i="2"/>
  <c r="C381" i="2"/>
  <c r="B381" i="2"/>
  <c r="A381" i="2"/>
  <c r="L380" i="2"/>
  <c r="H380" i="2"/>
  <c r="G380" i="2"/>
  <c r="F380" i="2"/>
  <c r="C380" i="2"/>
  <c r="B380" i="2"/>
  <c r="A380" i="2"/>
  <c r="H379" i="2"/>
  <c r="G379" i="2"/>
  <c r="F379" i="2"/>
  <c r="C379" i="2"/>
  <c r="B379" i="2"/>
  <c r="A379" i="2"/>
  <c r="L378" i="2"/>
  <c r="H378" i="2"/>
  <c r="G378" i="2"/>
  <c r="F378" i="2"/>
  <c r="C378" i="2"/>
  <c r="B378" i="2"/>
  <c r="A378" i="2"/>
  <c r="L377" i="2"/>
  <c r="H377" i="2"/>
  <c r="G377" i="2"/>
  <c r="F377" i="2"/>
  <c r="C377" i="2"/>
  <c r="B377" i="2"/>
  <c r="A377" i="2"/>
  <c r="H376" i="2"/>
  <c r="G376" i="2"/>
  <c r="F376" i="2"/>
  <c r="C376" i="2"/>
  <c r="B376" i="2"/>
  <c r="A376" i="2"/>
  <c r="L375" i="2"/>
  <c r="H375" i="2"/>
  <c r="G375" i="2"/>
  <c r="F375" i="2"/>
  <c r="C375" i="2"/>
  <c r="B375" i="2"/>
  <c r="A375" i="2"/>
  <c r="L374" i="2"/>
  <c r="H374" i="2"/>
  <c r="G374" i="2"/>
  <c r="F374" i="2"/>
  <c r="C374" i="2"/>
  <c r="B374" i="2"/>
  <c r="A374" i="2"/>
  <c r="H373" i="2"/>
  <c r="G373" i="2"/>
  <c r="F373" i="2"/>
  <c r="C373" i="2"/>
  <c r="B373" i="2"/>
  <c r="A373" i="2"/>
  <c r="L372" i="2"/>
  <c r="H372" i="2"/>
  <c r="G372" i="2"/>
  <c r="F372" i="2"/>
  <c r="C372" i="2"/>
  <c r="B372" i="2"/>
  <c r="A372" i="2"/>
  <c r="L371" i="2"/>
  <c r="H371" i="2"/>
  <c r="G371" i="2"/>
  <c r="F371" i="2"/>
  <c r="C371" i="2"/>
  <c r="B371" i="2"/>
  <c r="A371" i="2"/>
  <c r="L370" i="2"/>
  <c r="H370" i="2"/>
  <c r="G370" i="2"/>
  <c r="F370" i="2"/>
  <c r="C370" i="2"/>
  <c r="B370" i="2"/>
  <c r="A370" i="2"/>
  <c r="L369" i="2"/>
  <c r="H369" i="2"/>
  <c r="G369" i="2"/>
  <c r="F369" i="2"/>
  <c r="C369" i="2"/>
  <c r="B369" i="2"/>
  <c r="A369" i="2"/>
  <c r="H368" i="2"/>
  <c r="G368" i="2"/>
  <c r="F368" i="2"/>
  <c r="C368" i="2"/>
  <c r="B368" i="2"/>
  <c r="A368" i="2"/>
  <c r="L367" i="2"/>
  <c r="H367" i="2"/>
  <c r="G367" i="2"/>
  <c r="F367" i="2"/>
  <c r="C367" i="2"/>
  <c r="B367" i="2"/>
  <c r="A367" i="2"/>
  <c r="L366" i="2"/>
  <c r="H366" i="2"/>
  <c r="G366" i="2"/>
  <c r="F366" i="2"/>
  <c r="C366" i="2"/>
  <c r="B366" i="2"/>
  <c r="A366" i="2"/>
  <c r="H363" i="2"/>
  <c r="G363" i="2"/>
  <c r="F363" i="2"/>
  <c r="C363" i="2"/>
  <c r="B363" i="2"/>
  <c r="A363" i="2"/>
  <c r="H362" i="2"/>
  <c r="G362" i="2"/>
  <c r="F362" i="2"/>
  <c r="C362" i="2"/>
  <c r="B362" i="2"/>
  <c r="A362" i="2"/>
  <c r="L361" i="2"/>
  <c r="H361" i="2"/>
  <c r="G361" i="2"/>
  <c r="F361" i="2"/>
  <c r="C361" i="2"/>
  <c r="B361" i="2"/>
  <c r="A361" i="2"/>
  <c r="L360" i="2"/>
  <c r="H360" i="2"/>
  <c r="G360" i="2"/>
  <c r="F360" i="2"/>
  <c r="C360" i="2"/>
  <c r="B360" i="2"/>
  <c r="A360" i="2"/>
  <c r="H359" i="2"/>
  <c r="G359" i="2"/>
  <c r="F359" i="2"/>
  <c r="C359" i="2"/>
  <c r="B359" i="2"/>
  <c r="A359" i="2"/>
  <c r="H358" i="2"/>
  <c r="G358" i="2"/>
  <c r="F358" i="2"/>
  <c r="C358" i="2"/>
  <c r="B358" i="2"/>
  <c r="A358" i="2"/>
  <c r="H357" i="2"/>
  <c r="G357" i="2"/>
  <c r="F357" i="2"/>
  <c r="C357" i="2"/>
  <c r="B357" i="2"/>
  <c r="A357" i="2"/>
  <c r="H356" i="2"/>
  <c r="G356" i="2"/>
  <c r="F356" i="2"/>
  <c r="C356" i="2"/>
  <c r="B356" i="2"/>
  <c r="A356" i="2"/>
  <c r="L355" i="2"/>
  <c r="H355" i="2"/>
  <c r="G355" i="2"/>
  <c r="F355" i="2"/>
  <c r="C355" i="2"/>
  <c r="B355" i="2"/>
  <c r="A355" i="2"/>
  <c r="L354" i="2"/>
  <c r="H354" i="2"/>
  <c r="G354" i="2"/>
  <c r="F354" i="2"/>
  <c r="C354" i="2"/>
  <c r="B354" i="2"/>
  <c r="A354" i="2"/>
  <c r="H353" i="2"/>
  <c r="G353" i="2"/>
  <c r="F353" i="2"/>
  <c r="C353" i="2"/>
  <c r="B353" i="2"/>
  <c r="A353" i="2"/>
  <c r="H352" i="2"/>
  <c r="G352" i="2"/>
  <c r="F352" i="2"/>
  <c r="C352" i="2"/>
  <c r="B352" i="2"/>
  <c r="A352" i="2"/>
  <c r="H351" i="2"/>
  <c r="G351" i="2"/>
  <c r="F351" i="2"/>
  <c r="C351" i="2"/>
  <c r="B351" i="2"/>
  <c r="A351" i="2"/>
  <c r="H350" i="2"/>
  <c r="G350" i="2"/>
  <c r="F350" i="2"/>
  <c r="C350" i="2"/>
  <c r="B350" i="2"/>
  <c r="A350" i="2"/>
  <c r="H349" i="2"/>
  <c r="G349" i="2"/>
  <c r="F349" i="2"/>
  <c r="C349" i="2"/>
  <c r="B349" i="2"/>
  <c r="A349" i="2"/>
  <c r="H348" i="2"/>
  <c r="G348" i="2"/>
  <c r="F348" i="2"/>
  <c r="C348" i="2"/>
  <c r="B348" i="2"/>
  <c r="A348" i="2"/>
  <c r="L347" i="2"/>
  <c r="H347" i="2"/>
  <c r="G347" i="2"/>
  <c r="F347" i="2"/>
  <c r="C347" i="2"/>
  <c r="B347" i="2"/>
  <c r="A347" i="2"/>
  <c r="H346" i="2"/>
  <c r="G346" i="2"/>
  <c r="F346" i="2"/>
  <c r="C346" i="2"/>
  <c r="B346" i="2"/>
  <c r="A346" i="2"/>
  <c r="H345" i="2"/>
  <c r="G345" i="2"/>
  <c r="F345" i="2"/>
  <c r="C345" i="2"/>
  <c r="B345" i="2"/>
  <c r="A345" i="2"/>
  <c r="H344" i="2"/>
  <c r="G344" i="2"/>
  <c r="F344" i="2"/>
  <c r="C344" i="2"/>
  <c r="B344" i="2"/>
  <c r="A344" i="2"/>
  <c r="H343" i="2"/>
  <c r="G343" i="2"/>
  <c r="F343" i="2"/>
  <c r="C343" i="2"/>
  <c r="B343" i="2"/>
  <c r="A343" i="2"/>
  <c r="H342" i="2"/>
  <c r="G342" i="2"/>
  <c r="F342" i="2"/>
  <c r="C342" i="2"/>
  <c r="B342" i="2"/>
  <c r="A342" i="2"/>
  <c r="H341" i="2"/>
  <c r="G341" i="2"/>
  <c r="F341" i="2"/>
  <c r="C341" i="2"/>
  <c r="B341" i="2"/>
  <c r="A341" i="2"/>
  <c r="H340" i="2"/>
  <c r="G340" i="2"/>
  <c r="F340" i="2"/>
  <c r="C340" i="2"/>
  <c r="B340" i="2"/>
  <c r="A340" i="2"/>
  <c r="H339" i="2"/>
  <c r="G339" i="2"/>
  <c r="F339" i="2"/>
  <c r="C339" i="2"/>
  <c r="B339" i="2"/>
  <c r="A339" i="2"/>
  <c r="H338" i="2"/>
  <c r="G338" i="2"/>
  <c r="F338" i="2"/>
  <c r="C338" i="2"/>
  <c r="B338" i="2"/>
  <c r="A338" i="2"/>
  <c r="H337" i="2"/>
  <c r="G337" i="2"/>
  <c r="F337" i="2"/>
  <c r="C337" i="2"/>
  <c r="B337" i="2"/>
  <c r="A337" i="2"/>
  <c r="L336" i="2"/>
  <c r="H336" i="2"/>
  <c r="G336" i="2"/>
  <c r="F336" i="2"/>
  <c r="C336" i="2"/>
  <c r="B336" i="2"/>
  <c r="A336" i="2"/>
  <c r="L335" i="2"/>
  <c r="H335" i="2"/>
  <c r="G335" i="2"/>
  <c r="F335" i="2"/>
  <c r="C335" i="2"/>
  <c r="B335" i="2"/>
  <c r="A335" i="2"/>
  <c r="L334" i="2"/>
  <c r="H334" i="2"/>
  <c r="G334" i="2"/>
  <c r="F334" i="2"/>
  <c r="C334" i="2"/>
  <c r="B334" i="2"/>
  <c r="A334" i="2"/>
  <c r="H333" i="2"/>
  <c r="G333" i="2"/>
  <c r="F333" i="2"/>
  <c r="C333" i="2"/>
  <c r="B333" i="2"/>
  <c r="A333" i="2"/>
  <c r="L332" i="2"/>
  <c r="H332" i="2"/>
  <c r="G332" i="2"/>
  <c r="F332" i="2"/>
  <c r="C332" i="2"/>
  <c r="B332" i="2"/>
  <c r="A332" i="2"/>
  <c r="H331" i="2"/>
  <c r="G331" i="2"/>
  <c r="F331" i="2"/>
  <c r="C331" i="2"/>
  <c r="B331" i="2"/>
  <c r="A331" i="2"/>
  <c r="H330" i="2"/>
  <c r="G330" i="2"/>
  <c r="F330" i="2"/>
  <c r="C330" i="2"/>
  <c r="B330" i="2"/>
  <c r="A330" i="2"/>
  <c r="H329" i="2"/>
  <c r="G329" i="2"/>
  <c r="F329" i="2"/>
  <c r="C329" i="2"/>
  <c r="B329" i="2"/>
  <c r="A329" i="2"/>
  <c r="L328" i="2"/>
  <c r="H328" i="2"/>
  <c r="G328" i="2"/>
  <c r="F328" i="2"/>
  <c r="C328" i="2"/>
  <c r="B328" i="2"/>
  <c r="A328" i="2"/>
  <c r="L327" i="2"/>
  <c r="H327" i="2"/>
  <c r="G327" i="2"/>
  <c r="F327" i="2"/>
  <c r="C327" i="2"/>
  <c r="B327" i="2"/>
  <c r="A327" i="2"/>
  <c r="L326" i="2"/>
  <c r="H326" i="2"/>
  <c r="G326" i="2"/>
  <c r="F326" i="2"/>
  <c r="C326" i="2"/>
  <c r="B326" i="2"/>
  <c r="A326" i="2"/>
  <c r="H325" i="2"/>
  <c r="G325" i="2"/>
  <c r="F325" i="2"/>
  <c r="C325" i="2"/>
  <c r="B325" i="2"/>
  <c r="A325" i="2"/>
  <c r="H324" i="2"/>
  <c r="G324" i="2"/>
  <c r="F324" i="2"/>
  <c r="C324" i="2"/>
  <c r="B324" i="2"/>
  <c r="A324" i="2"/>
  <c r="L323" i="2"/>
  <c r="H323" i="2"/>
  <c r="G323" i="2"/>
  <c r="F323" i="2"/>
  <c r="C323" i="2"/>
  <c r="B323" i="2"/>
  <c r="A323" i="2"/>
  <c r="H322" i="2"/>
  <c r="G322" i="2"/>
  <c r="F322" i="2"/>
  <c r="C322" i="2"/>
  <c r="B322" i="2"/>
  <c r="A322" i="2"/>
  <c r="H321" i="2"/>
  <c r="G321" i="2"/>
  <c r="F321" i="2"/>
  <c r="C321" i="2"/>
  <c r="B321" i="2"/>
  <c r="A321" i="2"/>
  <c r="H320" i="2"/>
  <c r="G320" i="2"/>
  <c r="F320" i="2"/>
  <c r="C320" i="2"/>
  <c r="B320" i="2"/>
  <c r="A320" i="2"/>
  <c r="L319" i="2"/>
  <c r="H319" i="2"/>
  <c r="G319" i="2"/>
  <c r="F319" i="2"/>
  <c r="C319" i="2"/>
  <c r="B319" i="2"/>
  <c r="A319" i="2"/>
  <c r="L318" i="2"/>
  <c r="H318" i="2"/>
  <c r="G318" i="2"/>
  <c r="F318" i="2"/>
  <c r="C318" i="2"/>
  <c r="B318" i="2"/>
  <c r="A318" i="2"/>
  <c r="L317" i="2"/>
  <c r="H317" i="2"/>
  <c r="G317" i="2"/>
  <c r="F317" i="2"/>
  <c r="C317" i="2"/>
  <c r="B317" i="2"/>
  <c r="A317" i="2"/>
  <c r="L316" i="2"/>
  <c r="H316" i="2"/>
  <c r="G316" i="2"/>
  <c r="F316" i="2"/>
  <c r="C316" i="2"/>
  <c r="B316" i="2"/>
  <c r="A316" i="2"/>
  <c r="L315" i="2"/>
  <c r="H315" i="2"/>
  <c r="G315" i="2"/>
  <c r="F315" i="2"/>
  <c r="C315" i="2"/>
  <c r="B315" i="2"/>
  <c r="A315" i="2"/>
  <c r="H314" i="2"/>
  <c r="G314" i="2"/>
  <c r="F314" i="2"/>
  <c r="C314" i="2"/>
  <c r="B314" i="2"/>
  <c r="A314" i="2"/>
  <c r="H313" i="2"/>
  <c r="G313" i="2"/>
  <c r="F313" i="2"/>
  <c r="C313" i="2"/>
  <c r="B313" i="2"/>
  <c r="A313" i="2"/>
  <c r="H312" i="2"/>
  <c r="G312" i="2"/>
  <c r="F312" i="2"/>
  <c r="C312" i="2"/>
  <c r="B312" i="2"/>
  <c r="A312" i="2"/>
  <c r="H311" i="2"/>
  <c r="G311" i="2"/>
  <c r="F311" i="2"/>
  <c r="C311" i="2"/>
  <c r="B311" i="2"/>
  <c r="A311" i="2"/>
  <c r="H310" i="2"/>
  <c r="G310" i="2"/>
  <c r="F310" i="2"/>
  <c r="C310" i="2"/>
  <c r="B310" i="2"/>
  <c r="A310" i="2"/>
  <c r="L309" i="2"/>
  <c r="H309" i="2"/>
  <c r="G309" i="2"/>
  <c r="F309" i="2"/>
  <c r="C309" i="2"/>
  <c r="B309" i="2"/>
  <c r="A309" i="2"/>
  <c r="L308" i="2"/>
  <c r="H308" i="2"/>
  <c r="G308" i="2"/>
  <c r="F308" i="2"/>
  <c r="C308" i="2"/>
  <c r="B308" i="2"/>
  <c r="A308" i="2"/>
  <c r="H307" i="2"/>
  <c r="G307" i="2"/>
  <c r="F307" i="2"/>
  <c r="C307" i="2"/>
  <c r="B307" i="2"/>
  <c r="A307" i="2"/>
  <c r="H306" i="2"/>
  <c r="G306" i="2"/>
  <c r="F306" i="2"/>
  <c r="C306" i="2"/>
  <c r="B306" i="2"/>
  <c r="A306" i="2"/>
  <c r="H305" i="2"/>
  <c r="G305" i="2"/>
  <c r="F305" i="2"/>
  <c r="C305" i="2"/>
  <c r="B305" i="2"/>
  <c r="A305" i="2"/>
  <c r="H304" i="2"/>
  <c r="G304" i="2"/>
  <c r="F304" i="2"/>
  <c r="C304" i="2"/>
  <c r="B304" i="2"/>
  <c r="A304" i="2"/>
  <c r="H303" i="2"/>
  <c r="G303" i="2"/>
  <c r="F303" i="2"/>
  <c r="C303" i="2"/>
  <c r="B303" i="2"/>
  <c r="A303" i="2"/>
  <c r="H302" i="2"/>
  <c r="G302" i="2"/>
  <c r="F302" i="2"/>
  <c r="C302" i="2"/>
  <c r="B302" i="2"/>
  <c r="A302" i="2"/>
  <c r="H301" i="2"/>
  <c r="G301" i="2"/>
  <c r="F301" i="2"/>
  <c r="C301" i="2"/>
  <c r="B301" i="2"/>
  <c r="A301" i="2"/>
  <c r="H300" i="2"/>
  <c r="G300" i="2"/>
  <c r="F300" i="2"/>
  <c r="C300" i="2"/>
  <c r="B300" i="2"/>
  <c r="A300" i="2"/>
  <c r="H299" i="2"/>
  <c r="G299" i="2"/>
  <c r="F299" i="2"/>
  <c r="C299" i="2"/>
  <c r="B299" i="2"/>
  <c r="A299" i="2"/>
  <c r="H298" i="2"/>
  <c r="G298" i="2"/>
  <c r="F298" i="2"/>
  <c r="C298" i="2"/>
  <c r="B298" i="2"/>
  <c r="A298" i="2"/>
  <c r="H297" i="2"/>
  <c r="G297" i="2"/>
  <c r="F297" i="2"/>
  <c r="C297" i="2"/>
  <c r="B297" i="2"/>
  <c r="A297" i="2"/>
  <c r="H296" i="2"/>
  <c r="G296" i="2"/>
  <c r="F296" i="2"/>
  <c r="C296" i="2"/>
  <c r="B296" i="2"/>
  <c r="A296" i="2"/>
  <c r="H295" i="2"/>
  <c r="G295" i="2"/>
  <c r="F295" i="2"/>
  <c r="C295" i="2"/>
  <c r="B295" i="2"/>
  <c r="A295" i="2"/>
  <c r="H294" i="2"/>
  <c r="G294" i="2"/>
  <c r="F294" i="2"/>
  <c r="C294" i="2"/>
  <c r="B294" i="2"/>
  <c r="A294" i="2"/>
  <c r="H293" i="2"/>
  <c r="G293" i="2"/>
  <c r="F293" i="2"/>
  <c r="C293" i="2"/>
  <c r="B293" i="2"/>
  <c r="A293" i="2"/>
  <c r="H292" i="2"/>
  <c r="G292" i="2"/>
  <c r="F292" i="2"/>
  <c r="C292" i="2"/>
  <c r="B292" i="2"/>
  <c r="A292" i="2"/>
  <c r="H291" i="2"/>
  <c r="G291" i="2"/>
  <c r="F291" i="2"/>
  <c r="C291" i="2"/>
  <c r="B291" i="2"/>
  <c r="A291" i="2"/>
  <c r="H290" i="2"/>
  <c r="G290" i="2"/>
  <c r="F290" i="2"/>
  <c r="C290" i="2"/>
  <c r="B290" i="2"/>
  <c r="A290" i="2"/>
  <c r="H289" i="2"/>
  <c r="G289" i="2"/>
  <c r="F289" i="2"/>
  <c r="C289" i="2"/>
  <c r="B289" i="2"/>
  <c r="A289" i="2"/>
  <c r="H288" i="2"/>
  <c r="G288" i="2"/>
  <c r="F288" i="2"/>
  <c r="C288" i="2"/>
  <c r="B288" i="2"/>
  <c r="A288" i="2"/>
  <c r="H287" i="2"/>
  <c r="G287" i="2"/>
  <c r="F287" i="2"/>
  <c r="C287" i="2"/>
  <c r="B287" i="2"/>
  <c r="A287" i="2"/>
  <c r="H286" i="2"/>
  <c r="G286" i="2"/>
  <c r="F286" i="2"/>
  <c r="C286" i="2"/>
  <c r="B286" i="2"/>
  <c r="A286" i="2"/>
  <c r="H285" i="2"/>
  <c r="G285" i="2"/>
  <c r="F285" i="2"/>
  <c r="C285" i="2"/>
  <c r="B285" i="2"/>
  <c r="A285" i="2"/>
  <c r="H284" i="2"/>
  <c r="G284" i="2"/>
  <c r="F284" i="2"/>
  <c r="C284" i="2"/>
  <c r="B284" i="2"/>
  <c r="A284" i="2"/>
  <c r="H283" i="2"/>
  <c r="G283" i="2"/>
  <c r="F283" i="2"/>
  <c r="C283" i="2"/>
  <c r="B283" i="2"/>
  <c r="A283" i="2"/>
  <c r="H282" i="2"/>
  <c r="G282" i="2"/>
  <c r="F282" i="2"/>
  <c r="C282" i="2"/>
  <c r="B282" i="2"/>
  <c r="A282" i="2"/>
  <c r="H281" i="2"/>
  <c r="G281" i="2"/>
  <c r="F281" i="2"/>
  <c r="C281" i="2"/>
  <c r="B281" i="2"/>
  <c r="A281" i="2"/>
  <c r="H280" i="2"/>
  <c r="G280" i="2"/>
  <c r="F280" i="2"/>
  <c r="C280" i="2"/>
  <c r="B280" i="2"/>
  <c r="A280" i="2"/>
  <c r="H279" i="2"/>
  <c r="G279" i="2"/>
  <c r="F279" i="2"/>
  <c r="C279" i="2"/>
  <c r="B279" i="2"/>
  <c r="A279" i="2"/>
  <c r="H278" i="2"/>
  <c r="G278" i="2"/>
  <c r="F278" i="2"/>
  <c r="C278" i="2"/>
  <c r="B278" i="2"/>
  <c r="A278" i="2"/>
  <c r="H277" i="2"/>
  <c r="G277" i="2"/>
  <c r="F277" i="2"/>
  <c r="C277" i="2"/>
  <c r="B277" i="2"/>
  <c r="A277" i="2"/>
  <c r="H276" i="2"/>
  <c r="G276" i="2"/>
  <c r="F276" i="2"/>
  <c r="C276" i="2"/>
  <c r="B276" i="2"/>
  <c r="A276" i="2"/>
  <c r="H275" i="2"/>
  <c r="G275" i="2"/>
  <c r="F275" i="2"/>
  <c r="C275" i="2"/>
  <c r="B275" i="2"/>
  <c r="A275" i="2"/>
  <c r="H274" i="2"/>
  <c r="G274" i="2"/>
  <c r="F274" i="2"/>
  <c r="C274" i="2"/>
  <c r="B274" i="2"/>
  <c r="A274" i="2"/>
  <c r="H273" i="2"/>
  <c r="G273" i="2"/>
  <c r="F273" i="2"/>
  <c r="C273" i="2"/>
  <c r="B273" i="2"/>
  <c r="A273" i="2"/>
  <c r="H272" i="2"/>
  <c r="G272" i="2"/>
  <c r="F272" i="2"/>
  <c r="C272" i="2"/>
  <c r="B272" i="2"/>
  <c r="A272" i="2"/>
  <c r="H271" i="2"/>
  <c r="G271" i="2"/>
  <c r="F271" i="2"/>
  <c r="C271" i="2"/>
  <c r="B271" i="2"/>
  <c r="A271" i="2"/>
  <c r="H270" i="2"/>
  <c r="G270" i="2"/>
  <c r="F270" i="2"/>
  <c r="C270" i="2"/>
  <c r="B270" i="2"/>
  <c r="A270" i="2"/>
  <c r="H269" i="2"/>
  <c r="G269" i="2"/>
  <c r="F269" i="2"/>
  <c r="C269" i="2"/>
  <c r="B269" i="2"/>
  <c r="A269" i="2"/>
  <c r="H268" i="2"/>
  <c r="G268" i="2"/>
  <c r="F268" i="2"/>
  <c r="C268" i="2"/>
  <c r="B268" i="2"/>
  <c r="A268" i="2"/>
  <c r="H267" i="2"/>
  <c r="G267" i="2"/>
  <c r="F267" i="2"/>
  <c r="C267" i="2"/>
  <c r="B267" i="2"/>
  <c r="A267" i="2"/>
  <c r="H266" i="2"/>
  <c r="G266" i="2"/>
  <c r="F266" i="2"/>
  <c r="C266" i="2"/>
  <c r="B266" i="2"/>
  <c r="A266" i="2"/>
  <c r="H265" i="2"/>
  <c r="G265" i="2"/>
  <c r="F265" i="2"/>
  <c r="C265" i="2"/>
  <c r="B265" i="2"/>
  <c r="A265" i="2"/>
  <c r="H264" i="2"/>
  <c r="G264" i="2"/>
  <c r="F264" i="2"/>
  <c r="C264" i="2"/>
  <c r="B264" i="2"/>
  <c r="A264" i="2"/>
  <c r="H263" i="2"/>
  <c r="G263" i="2"/>
  <c r="F263" i="2"/>
  <c r="C263" i="2"/>
  <c r="B263" i="2"/>
  <c r="A263" i="2"/>
  <c r="H262" i="2"/>
  <c r="G262" i="2"/>
  <c r="F262" i="2"/>
  <c r="C262" i="2"/>
  <c r="B262" i="2"/>
  <c r="A262" i="2"/>
  <c r="H261" i="2"/>
  <c r="G261" i="2"/>
  <c r="F261" i="2"/>
  <c r="C261" i="2"/>
  <c r="B261" i="2"/>
  <c r="A261" i="2"/>
  <c r="H260" i="2"/>
  <c r="G260" i="2"/>
  <c r="F260" i="2"/>
  <c r="C260" i="2"/>
  <c r="B260" i="2"/>
  <c r="A260" i="2"/>
  <c r="H259" i="2"/>
  <c r="G259" i="2"/>
  <c r="F259" i="2"/>
  <c r="C259" i="2"/>
  <c r="B259" i="2"/>
  <c r="A259" i="2"/>
  <c r="H258" i="2"/>
  <c r="G258" i="2"/>
  <c r="F258" i="2"/>
  <c r="C258" i="2"/>
  <c r="B258" i="2"/>
  <c r="A258" i="2"/>
  <c r="H257" i="2"/>
  <c r="G257" i="2"/>
  <c r="F257" i="2"/>
  <c r="C257" i="2"/>
  <c r="B257" i="2"/>
  <c r="A257" i="2"/>
  <c r="H256" i="2"/>
  <c r="G256" i="2"/>
  <c r="F256" i="2"/>
  <c r="C256" i="2"/>
  <c r="B256" i="2"/>
  <c r="A256" i="2"/>
  <c r="H255" i="2"/>
  <c r="G255" i="2"/>
  <c r="F255" i="2"/>
  <c r="C255" i="2"/>
  <c r="B255" i="2"/>
  <c r="A255" i="2"/>
  <c r="H254" i="2"/>
  <c r="G254" i="2"/>
  <c r="F254" i="2"/>
  <c r="C254" i="2"/>
  <c r="B254" i="2"/>
  <c r="A254" i="2"/>
  <c r="H253" i="2"/>
  <c r="G253" i="2"/>
  <c r="F253" i="2"/>
  <c r="C253" i="2"/>
  <c r="B253" i="2"/>
  <c r="A253" i="2"/>
  <c r="H252" i="2"/>
  <c r="G252" i="2"/>
  <c r="F252" i="2"/>
  <c r="C252" i="2"/>
  <c r="B252" i="2"/>
  <c r="A252" i="2"/>
  <c r="H251" i="2"/>
  <c r="G251" i="2"/>
  <c r="F251" i="2"/>
  <c r="C251" i="2"/>
  <c r="B251" i="2"/>
  <c r="A251" i="2"/>
  <c r="H250" i="2"/>
  <c r="G250" i="2"/>
  <c r="F250" i="2"/>
  <c r="C250" i="2"/>
  <c r="B250" i="2"/>
  <c r="A250" i="2"/>
  <c r="H249" i="2"/>
  <c r="G249" i="2"/>
  <c r="F249" i="2"/>
  <c r="C249" i="2"/>
  <c r="B249" i="2"/>
  <c r="A249" i="2"/>
  <c r="H248" i="2"/>
  <c r="G248" i="2"/>
  <c r="F248" i="2"/>
  <c r="C248" i="2"/>
  <c r="B248" i="2"/>
  <c r="A248" i="2"/>
  <c r="H247" i="2"/>
  <c r="G247" i="2"/>
  <c r="F247" i="2"/>
  <c r="C247" i="2"/>
  <c r="B247" i="2"/>
  <c r="A247" i="2"/>
  <c r="H246" i="2"/>
  <c r="G246" i="2"/>
  <c r="F246" i="2"/>
  <c r="C246" i="2"/>
  <c r="B246" i="2"/>
  <c r="A246" i="2"/>
  <c r="H245" i="2"/>
  <c r="G245" i="2"/>
  <c r="F245" i="2"/>
  <c r="C245" i="2"/>
  <c r="B245" i="2"/>
  <c r="A245" i="2"/>
  <c r="H244" i="2"/>
  <c r="G244" i="2"/>
  <c r="F244" i="2"/>
  <c r="C244" i="2"/>
  <c r="B244" i="2"/>
  <c r="A244" i="2"/>
  <c r="H243" i="2"/>
  <c r="G243" i="2"/>
  <c r="C243" i="2"/>
  <c r="B243" i="2"/>
  <c r="A243" i="2"/>
  <c r="H242" i="2"/>
  <c r="G242" i="2"/>
  <c r="C242" i="2"/>
  <c r="B242" i="2"/>
  <c r="A242" i="2"/>
  <c r="H241" i="2"/>
  <c r="G241" i="2"/>
  <c r="C241" i="2"/>
  <c r="B241" i="2"/>
  <c r="A241" i="2"/>
  <c r="H240" i="2"/>
  <c r="G240" i="2"/>
  <c r="C240" i="2"/>
  <c r="B240" i="2"/>
  <c r="A240" i="2"/>
  <c r="H239" i="2"/>
  <c r="G239" i="2"/>
  <c r="F239" i="2"/>
  <c r="C239" i="2"/>
  <c r="B239" i="2"/>
  <c r="A239" i="2"/>
  <c r="H238" i="2"/>
  <c r="G238" i="2"/>
  <c r="F238" i="2"/>
  <c r="C238" i="2"/>
  <c r="B238" i="2"/>
  <c r="A238" i="2"/>
  <c r="H237" i="2"/>
  <c r="G237" i="2"/>
  <c r="F237" i="2"/>
  <c r="C237" i="2"/>
  <c r="B237" i="2"/>
  <c r="A237" i="2"/>
  <c r="H236" i="2"/>
  <c r="G236" i="2"/>
  <c r="F236" i="2"/>
  <c r="C236" i="2"/>
  <c r="B236" i="2"/>
  <c r="A236" i="2"/>
  <c r="H235" i="2"/>
  <c r="G235" i="2"/>
  <c r="F235" i="2"/>
  <c r="C235" i="2"/>
  <c r="B235" i="2"/>
  <c r="A235" i="2"/>
  <c r="H234" i="2"/>
  <c r="G234" i="2"/>
  <c r="F234" i="2"/>
  <c r="C234" i="2"/>
  <c r="B234" i="2"/>
  <c r="A234" i="2"/>
  <c r="H233" i="2"/>
  <c r="G233" i="2"/>
  <c r="F233" i="2"/>
  <c r="C233" i="2"/>
  <c r="B233" i="2"/>
  <c r="A233" i="2"/>
  <c r="H232" i="2"/>
  <c r="G232" i="2"/>
  <c r="F232" i="2"/>
  <c r="C232" i="2"/>
  <c r="B232" i="2"/>
  <c r="A232" i="2"/>
  <c r="H231" i="2"/>
  <c r="G231" i="2"/>
  <c r="F231" i="2"/>
  <c r="C231" i="2"/>
  <c r="B231" i="2"/>
  <c r="A231" i="2"/>
  <c r="H230" i="2"/>
  <c r="G230" i="2"/>
  <c r="F230" i="2"/>
  <c r="C230" i="2"/>
  <c r="B230" i="2"/>
  <c r="A230" i="2"/>
  <c r="H229" i="2"/>
  <c r="G229" i="2"/>
  <c r="F229" i="2"/>
  <c r="C229" i="2"/>
  <c r="B229" i="2"/>
  <c r="A229" i="2"/>
  <c r="H228" i="2"/>
  <c r="G228" i="2"/>
  <c r="F228" i="2"/>
  <c r="C228" i="2"/>
  <c r="B228" i="2"/>
  <c r="A228" i="2"/>
  <c r="H227" i="2"/>
  <c r="G227" i="2"/>
  <c r="F227" i="2"/>
  <c r="C227" i="2"/>
  <c r="B227" i="2"/>
  <c r="A227" i="2"/>
  <c r="H226" i="2"/>
  <c r="G226" i="2"/>
  <c r="F226" i="2"/>
  <c r="C226" i="2"/>
  <c r="B226" i="2"/>
  <c r="A226" i="2"/>
  <c r="H225" i="2"/>
  <c r="G225" i="2"/>
  <c r="F225" i="2"/>
  <c r="C225" i="2"/>
  <c r="B225" i="2"/>
  <c r="A225" i="2"/>
  <c r="H224" i="2"/>
  <c r="G224" i="2"/>
  <c r="F224" i="2"/>
  <c r="C224" i="2"/>
  <c r="B224" i="2"/>
  <c r="A224" i="2"/>
  <c r="H223" i="2"/>
  <c r="G223" i="2"/>
  <c r="F223" i="2"/>
  <c r="C223" i="2"/>
  <c r="B223" i="2"/>
  <c r="A223" i="2"/>
  <c r="H222" i="2"/>
  <c r="G222" i="2"/>
  <c r="F222" i="2"/>
  <c r="C222" i="2"/>
  <c r="B222" i="2"/>
  <c r="A222" i="2"/>
  <c r="H221" i="2"/>
  <c r="G221" i="2"/>
  <c r="F221" i="2"/>
  <c r="C221" i="2"/>
  <c r="B221" i="2"/>
  <c r="A221" i="2"/>
  <c r="H220" i="2"/>
  <c r="G220" i="2"/>
  <c r="F220" i="2"/>
  <c r="C220" i="2"/>
  <c r="B220" i="2"/>
  <c r="A220" i="2"/>
  <c r="H219" i="2"/>
  <c r="G219" i="2"/>
  <c r="F219" i="2"/>
  <c r="C219" i="2"/>
  <c r="B219" i="2"/>
  <c r="A219" i="2"/>
  <c r="H218" i="2"/>
  <c r="G218" i="2"/>
  <c r="F218" i="2"/>
  <c r="C218" i="2"/>
  <c r="B218" i="2"/>
  <c r="A218" i="2"/>
  <c r="H217" i="2"/>
  <c r="G217" i="2"/>
  <c r="F217" i="2"/>
  <c r="C217" i="2"/>
  <c r="B217" i="2"/>
  <c r="A217" i="2"/>
  <c r="H216" i="2"/>
  <c r="G216" i="2"/>
  <c r="F216" i="2"/>
  <c r="C216" i="2"/>
  <c r="B216" i="2"/>
  <c r="A216" i="2"/>
  <c r="H215" i="2"/>
  <c r="G215" i="2"/>
  <c r="F215" i="2"/>
  <c r="C215" i="2"/>
  <c r="B215" i="2"/>
  <c r="A215" i="2"/>
  <c r="H214" i="2"/>
  <c r="G214" i="2"/>
  <c r="F214" i="2"/>
  <c r="C214" i="2"/>
  <c r="B214" i="2"/>
  <c r="A214" i="2"/>
  <c r="H213" i="2"/>
  <c r="G213" i="2"/>
  <c r="F213" i="2"/>
  <c r="C213" i="2"/>
  <c r="B213" i="2"/>
  <c r="A213" i="2"/>
  <c r="H212" i="2"/>
  <c r="G212" i="2"/>
  <c r="F212" i="2"/>
  <c r="C212" i="2"/>
  <c r="B212" i="2"/>
  <c r="A212" i="2"/>
  <c r="H211" i="2"/>
  <c r="G211" i="2"/>
  <c r="F211" i="2"/>
  <c r="C211" i="2"/>
  <c r="B211" i="2"/>
  <c r="A211" i="2"/>
  <c r="H210" i="2"/>
  <c r="G210" i="2"/>
  <c r="F210" i="2"/>
  <c r="C210" i="2"/>
  <c r="B210" i="2"/>
  <c r="A210" i="2"/>
  <c r="H209" i="2"/>
  <c r="G209" i="2"/>
  <c r="F209" i="2"/>
  <c r="C209" i="2"/>
  <c r="B209" i="2"/>
  <c r="A209" i="2"/>
  <c r="H208" i="2"/>
  <c r="G208" i="2"/>
  <c r="F208" i="2"/>
  <c r="C208" i="2"/>
  <c r="B208" i="2"/>
  <c r="A208" i="2"/>
  <c r="H207" i="2"/>
  <c r="G207" i="2"/>
  <c r="F207" i="2"/>
  <c r="C207" i="2"/>
  <c r="B207" i="2"/>
  <c r="A207" i="2"/>
  <c r="H206" i="2"/>
  <c r="G206" i="2"/>
  <c r="F206" i="2"/>
  <c r="C206" i="2"/>
  <c r="B206" i="2"/>
  <c r="A206" i="2"/>
  <c r="H205" i="2"/>
  <c r="G205" i="2"/>
  <c r="F205" i="2"/>
  <c r="C205" i="2"/>
  <c r="B205" i="2"/>
  <c r="A205" i="2"/>
  <c r="H204" i="2"/>
  <c r="G204" i="2"/>
  <c r="F204" i="2"/>
  <c r="C204" i="2"/>
  <c r="B204" i="2"/>
  <c r="A204" i="2"/>
  <c r="H203" i="2"/>
  <c r="G203" i="2"/>
  <c r="F203" i="2"/>
  <c r="C203" i="2"/>
  <c r="B203" i="2"/>
  <c r="A203" i="2"/>
  <c r="H202" i="2"/>
  <c r="G202" i="2"/>
  <c r="F202" i="2"/>
  <c r="C202" i="2"/>
  <c r="B202" i="2"/>
  <c r="A202" i="2"/>
  <c r="H201" i="2"/>
  <c r="G201" i="2"/>
  <c r="F201" i="2"/>
  <c r="C201" i="2"/>
  <c r="B201" i="2"/>
  <c r="A201" i="2"/>
  <c r="H200" i="2"/>
  <c r="G200" i="2"/>
  <c r="F200" i="2"/>
  <c r="C200" i="2"/>
  <c r="B200" i="2"/>
  <c r="A200" i="2"/>
  <c r="H199" i="2"/>
  <c r="G199" i="2"/>
  <c r="F199" i="2"/>
  <c r="C199" i="2"/>
  <c r="B199" i="2"/>
  <c r="A199" i="2"/>
  <c r="H198" i="2"/>
  <c r="G198" i="2"/>
  <c r="F198" i="2"/>
  <c r="C198" i="2"/>
  <c r="B198" i="2"/>
  <c r="A198" i="2"/>
  <c r="H197" i="2"/>
  <c r="G197" i="2"/>
  <c r="F197" i="2"/>
  <c r="C197" i="2"/>
  <c r="B197" i="2"/>
  <c r="A197" i="2"/>
  <c r="H196" i="2"/>
  <c r="G196" i="2"/>
  <c r="F196" i="2"/>
  <c r="C196" i="2"/>
  <c r="B196" i="2"/>
  <c r="A196" i="2"/>
  <c r="H195" i="2"/>
  <c r="G195" i="2"/>
  <c r="F195" i="2"/>
  <c r="C195" i="2"/>
  <c r="B195" i="2"/>
  <c r="A195" i="2"/>
  <c r="H194" i="2"/>
  <c r="G194" i="2"/>
  <c r="F194" i="2"/>
  <c r="C194" i="2"/>
  <c r="B194" i="2"/>
  <c r="A194" i="2"/>
  <c r="H193" i="2"/>
  <c r="G193" i="2"/>
  <c r="F193" i="2"/>
  <c r="C193" i="2"/>
  <c r="B193" i="2"/>
  <c r="A193" i="2"/>
  <c r="H192" i="2"/>
  <c r="G192" i="2"/>
  <c r="F192" i="2"/>
  <c r="C192" i="2"/>
  <c r="B192" i="2"/>
  <c r="A192" i="2"/>
  <c r="H191" i="2"/>
  <c r="G191" i="2"/>
  <c r="F191" i="2"/>
  <c r="C191" i="2"/>
  <c r="B191" i="2"/>
  <c r="A191" i="2"/>
  <c r="H190" i="2"/>
  <c r="G190" i="2"/>
  <c r="F190" i="2"/>
  <c r="C190" i="2"/>
  <c r="B190" i="2"/>
  <c r="A190" i="2"/>
  <c r="H189" i="2"/>
  <c r="G189" i="2"/>
  <c r="F189" i="2"/>
  <c r="C189" i="2"/>
  <c r="B189" i="2"/>
  <c r="A189" i="2"/>
  <c r="H188" i="2"/>
  <c r="G188" i="2"/>
  <c r="F188" i="2"/>
  <c r="C188" i="2"/>
  <c r="B188" i="2"/>
  <c r="A188" i="2"/>
  <c r="H187" i="2"/>
  <c r="G187" i="2"/>
  <c r="F187" i="2"/>
  <c r="C187" i="2"/>
  <c r="B187" i="2"/>
  <c r="A187" i="2"/>
  <c r="H186" i="2"/>
  <c r="G186" i="2"/>
  <c r="F186" i="2"/>
  <c r="C186" i="2"/>
  <c r="B186" i="2"/>
  <c r="A186" i="2"/>
  <c r="H185" i="2"/>
  <c r="G185" i="2"/>
  <c r="F185" i="2"/>
  <c r="C185" i="2"/>
  <c r="B185" i="2"/>
  <c r="A185" i="2"/>
  <c r="H184" i="2"/>
  <c r="G184" i="2"/>
  <c r="F184" i="2"/>
  <c r="C184" i="2"/>
  <c r="B184" i="2"/>
  <c r="A184" i="2"/>
  <c r="H183" i="2"/>
  <c r="G183" i="2"/>
  <c r="F183" i="2"/>
  <c r="C183" i="2"/>
  <c r="B183" i="2"/>
  <c r="A183" i="2"/>
  <c r="H182" i="2"/>
  <c r="G182" i="2"/>
  <c r="F182" i="2"/>
  <c r="C182" i="2"/>
  <c r="B182" i="2"/>
  <c r="A182" i="2"/>
  <c r="H181" i="2"/>
  <c r="G181" i="2"/>
  <c r="F181" i="2"/>
  <c r="C181" i="2"/>
  <c r="B181" i="2"/>
  <c r="A181" i="2"/>
  <c r="H180" i="2"/>
  <c r="G180" i="2"/>
  <c r="F180" i="2"/>
  <c r="C180" i="2"/>
  <c r="B180" i="2"/>
  <c r="A180" i="2"/>
  <c r="H179" i="2"/>
  <c r="G179" i="2"/>
  <c r="F179" i="2"/>
  <c r="C179" i="2"/>
  <c r="B179" i="2"/>
  <c r="A179" i="2"/>
  <c r="H178" i="2"/>
  <c r="G178" i="2"/>
  <c r="F178" i="2"/>
  <c r="C178" i="2"/>
  <c r="B178" i="2"/>
  <c r="A178" i="2"/>
  <c r="H177" i="2"/>
  <c r="G177" i="2"/>
  <c r="F177" i="2"/>
  <c r="C177" i="2"/>
  <c r="B177" i="2"/>
  <c r="A177" i="2"/>
  <c r="H176" i="2"/>
  <c r="G176" i="2"/>
  <c r="F176" i="2"/>
  <c r="C176" i="2"/>
  <c r="B176" i="2"/>
  <c r="A176" i="2"/>
  <c r="H175" i="2"/>
  <c r="G175" i="2"/>
  <c r="F175" i="2"/>
  <c r="C175" i="2"/>
  <c r="B175" i="2"/>
  <c r="A175" i="2"/>
  <c r="H174" i="2"/>
  <c r="G174" i="2"/>
  <c r="F174" i="2"/>
  <c r="C174" i="2"/>
  <c r="B174" i="2"/>
  <c r="A174" i="2"/>
  <c r="H173" i="2"/>
  <c r="G173" i="2"/>
  <c r="F173" i="2"/>
  <c r="C173" i="2"/>
  <c r="B173" i="2"/>
  <c r="A173" i="2"/>
  <c r="H172" i="2"/>
  <c r="G172" i="2"/>
  <c r="F172" i="2"/>
  <c r="C172" i="2"/>
  <c r="B172" i="2"/>
  <c r="A172" i="2"/>
  <c r="H171" i="2"/>
  <c r="G171" i="2"/>
  <c r="C171" i="2"/>
  <c r="B171" i="2"/>
  <c r="A171" i="2"/>
  <c r="H170" i="2"/>
  <c r="G170" i="2"/>
  <c r="C170" i="2"/>
  <c r="B170" i="2"/>
  <c r="A170" i="2"/>
  <c r="H169" i="2"/>
  <c r="G169" i="2"/>
  <c r="C169" i="2"/>
  <c r="B169" i="2"/>
  <c r="A169" i="2"/>
  <c r="H168" i="2"/>
  <c r="G168" i="2"/>
  <c r="C168" i="2"/>
  <c r="B168" i="2"/>
  <c r="A168" i="2"/>
  <c r="H167" i="2"/>
  <c r="G167" i="2"/>
  <c r="C167" i="2"/>
  <c r="B167" i="2"/>
  <c r="A167" i="2"/>
  <c r="H166" i="2"/>
  <c r="G166" i="2"/>
  <c r="C166" i="2"/>
  <c r="B166" i="2"/>
  <c r="A166" i="2"/>
  <c r="H165" i="2"/>
  <c r="G165" i="2"/>
  <c r="F165" i="2"/>
  <c r="C165" i="2"/>
  <c r="B165" i="2"/>
  <c r="A165" i="2"/>
  <c r="H164" i="2"/>
  <c r="G164" i="2"/>
  <c r="F164" i="2"/>
  <c r="C164" i="2"/>
  <c r="B164" i="2"/>
  <c r="A164" i="2"/>
  <c r="H163" i="2"/>
  <c r="G163" i="2"/>
  <c r="F163" i="2"/>
  <c r="C163" i="2"/>
  <c r="B163" i="2"/>
  <c r="A163" i="2"/>
  <c r="H162" i="2"/>
  <c r="G162" i="2"/>
  <c r="F162" i="2"/>
  <c r="C162" i="2"/>
  <c r="B162" i="2"/>
  <c r="A162" i="2"/>
  <c r="H161" i="2"/>
  <c r="G161" i="2"/>
  <c r="F161" i="2"/>
  <c r="C161" i="2"/>
  <c r="B161" i="2"/>
  <c r="A161" i="2"/>
  <c r="H160" i="2"/>
  <c r="G160" i="2"/>
  <c r="F160" i="2"/>
  <c r="C160" i="2"/>
  <c r="B160" i="2"/>
  <c r="A160" i="2"/>
  <c r="H159" i="2"/>
  <c r="G159" i="2"/>
  <c r="F159" i="2"/>
  <c r="C159" i="2"/>
  <c r="B159" i="2"/>
  <c r="A159" i="2"/>
  <c r="H158" i="2"/>
  <c r="G158" i="2"/>
  <c r="F158" i="2"/>
  <c r="C158" i="2"/>
  <c r="B158" i="2"/>
  <c r="A158" i="2"/>
  <c r="H157" i="2"/>
  <c r="G157" i="2"/>
  <c r="F157" i="2"/>
  <c r="C157" i="2"/>
  <c r="B157" i="2"/>
  <c r="A157" i="2"/>
  <c r="H156" i="2"/>
  <c r="G156" i="2"/>
  <c r="F156" i="2"/>
  <c r="C156" i="2"/>
  <c r="B156" i="2"/>
  <c r="A156" i="2"/>
  <c r="H155" i="2"/>
  <c r="G155" i="2"/>
  <c r="F155" i="2"/>
  <c r="C155" i="2"/>
  <c r="B155" i="2"/>
  <c r="A155" i="2"/>
  <c r="H154" i="2"/>
  <c r="G154" i="2"/>
  <c r="F154" i="2"/>
  <c r="C154" i="2"/>
  <c r="B154" i="2"/>
  <c r="A154" i="2"/>
  <c r="H153" i="2"/>
  <c r="G153" i="2"/>
  <c r="F153" i="2"/>
  <c r="C153" i="2"/>
  <c r="B153" i="2"/>
  <c r="A153" i="2"/>
  <c r="H152" i="2"/>
  <c r="G152" i="2"/>
  <c r="F152" i="2"/>
  <c r="C152" i="2"/>
  <c r="B152" i="2"/>
  <c r="A152" i="2"/>
  <c r="H151" i="2"/>
  <c r="G151" i="2"/>
  <c r="F151" i="2"/>
  <c r="C151" i="2"/>
  <c r="B151" i="2"/>
  <c r="A151" i="2"/>
  <c r="H150" i="2"/>
  <c r="G150" i="2"/>
  <c r="F150" i="2"/>
  <c r="C150" i="2"/>
  <c r="B150" i="2"/>
  <c r="A150" i="2"/>
  <c r="H149" i="2"/>
  <c r="G149" i="2"/>
  <c r="F149" i="2"/>
  <c r="C149" i="2"/>
  <c r="B149" i="2"/>
  <c r="A149" i="2"/>
  <c r="H148" i="2"/>
  <c r="G148" i="2"/>
  <c r="F148" i="2"/>
  <c r="C148" i="2"/>
  <c r="B148" i="2"/>
  <c r="A148" i="2"/>
  <c r="H147" i="2"/>
  <c r="G147" i="2"/>
  <c r="F147" i="2"/>
  <c r="C147" i="2"/>
  <c r="B147" i="2"/>
  <c r="A147" i="2"/>
  <c r="H146" i="2"/>
  <c r="G146" i="2"/>
  <c r="F146" i="2"/>
  <c r="C146" i="2"/>
  <c r="B146" i="2"/>
  <c r="A146" i="2"/>
  <c r="H145" i="2"/>
  <c r="G145" i="2"/>
  <c r="F145" i="2"/>
  <c r="C145" i="2"/>
  <c r="B145" i="2"/>
  <c r="A145" i="2"/>
  <c r="H144" i="2"/>
  <c r="G144" i="2"/>
  <c r="F144" i="2"/>
  <c r="C144" i="2"/>
  <c r="B144" i="2"/>
  <c r="A144" i="2"/>
  <c r="H143" i="2"/>
  <c r="G143" i="2"/>
  <c r="F143" i="2"/>
  <c r="C143" i="2"/>
  <c r="B143" i="2"/>
  <c r="A143" i="2"/>
  <c r="H142" i="2"/>
  <c r="G142" i="2"/>
  <c r="F142" i="2"/>
  <c r="C142" i="2"/>
  <c r="B142" i="2"/>
  <c r="A142" i="2"/>
  <c r="H141" i="2"/>
  <c r="G141" i="2"/>
  <c r="F141" i="2"/>
  <c r="C141" i="2"/>
  <c r="B141" i="2"/>
  <c r="A141" i="2"/>
  <c r="H140" i="2"/>
  <c r="G140" i="2"/>
  <c r="F140" i="2"/>
  <c r="C140" i="2"/>
  <c r="B140" i="2"/>
  <c r="A140" i="2"/>
  <c r="H139" i="2"/>
  <c r="G139" i="2"/>
  <c r="F139" i="2"/>
  <c r="C139" i="2"/>
  <c r="B139" i="2"/>
  <c r="A139" i="2"/>
  <c r="H138" i="2"/>
  <c r="G138" i="2"/>
  <c r="F138" i="2"/>
  <c r="C138" i="2"/>
  <c r="B138" i="2"/>
  <c r="A138" i="2"/>
  <c r="H137" i="2"/>
  <c r="G137" i="2"/>
  <c r="F137" i="2"/>
  <c r="C137" i="2"/>
  <c r="B137" i="2"/>
  <c r="A137" i="2"/>
  <c r="H136" i="2"/>
  <c r="G136" i="2"/>
  <c r="F136" i="2"/>
  <c r="C136" i="2"/>
  <c r="B136" i="2"/>
  <c r="A136" i="2"/>
  <c r="H135" i="2"/>
  <c r="G135" i="2"/>
  <c r="C135" i="2"/>
  <c r="B135" i="2"/>
  <c r="A135" i="2"/>
  <c r="H134" i="2"/>
  <c r="G134" i="2"/>
  <c r="C134" i="2"/>
  <c r="B134" i="2"/>
  <c r="A134" i="2"/>
  <c r="H133" i="2"/>
  <c r="G133" i="2"/>
  <c r="B133" i="2"/>
  <c r="A133" i="2"/>
  <c r="H132" i="2"/>
  <c r="G132" i="2"/>
  <c r="F132" i="2"/>
  <c r="C132" i="2"/>
  <c r="B132" i="2"/>
  <c r="A132" i="2"/>
  <c r="H131" i="2"/>
  <c r="G131" i="2"/>
  <c r="F131" i="2"/>
  <c r="C131" i="2"/>
  <c r="B131" i="2"/>
  <c r="A131" i="2"/>
  <c r="H130" i="2"/>
  <c r="G130" i="2"/>
  <c r="F130" i="2"/>
  <c r="C130" i="2"/>
  <c r="B130" i="2"/>
  <c r="A130" i="2"/>
  <c r="H129" i="2"/>
  <c r="G129" i="2"/>
  <c r="F129" i="2"/>
  <c r="C129" i="2"/>
  <c r="B129" i="2"/>
  <c r="A129" i="2"/>
  <c r="H128" i="2"/>
  <c r="G128" i="2"/>
  <c r="F128" i="2"/>
  <c r="C128" i="2"/>
  <c r="B128" i="2"/>
  <c r="A128" i="2"/>
  <c r="H127" i="2"/>
  <c r="G127" i="2"/>
  <c r="F127" i="2"/>
  <c r="C127" i="2"/>
  <c r="B127" i="2"/>
  <c r="A127" i="2"/>
  <c r="H126" i="2"/>
  <c r="G126" i="2"/>
  <c r="F126" i="2"/>
  <c r="C126" i="2"/>
  <c r="B126" i="2"/>
  <c r="A126" i="2"/>
  <c r="H125" i="2"/>
  <c r="G125" i="2"/>
  <c r="F125" i="2"/>
  <c r="C125" i="2"/>
  <c r="B125" i="2"/>
  <c r="A125" i="2"/>
  <c r="H124" i="2"/>
  <c r="G124" i="2"/>
  <c r="F124" i="2"/>
  <c r="C124" i="2"/>
  <c r="B124" i="2"/>
  <c r="A124" i="2"/>
  <c r="H123" i="2"/>
  <c r="G123" i="2"/>
  <c r="F123" i="2"/>
  <c r="C123" i="2"/>
  <c r="B123" i="2"/>
  <c r="A123" i="2"/>
  <c r="H122" i="2"/>
  <c r="G122" i="2"/>
  <c r="F122" i="2"/>
  <c r="C122" i="2"/>
  <c r="B122" i="2"/>
  <c r="A122" i="2"/>
  <c r="H121" i="2"/>
  <c r="G121" i="2"/>
  <c r="F121" i="2"/>
  <c r="C121" i="2"/>
  <c r="B121" i="2"/>
  <c r="A121" i="2"/>
  <c r="H120" i="2"/>
  <c r="G120" i="2"/>
  <c r="F120" i="2"/>
  <c r="C120" i="2"/>
  <c r="B120" i="2"/>
  <c r="A120" i="2"/>
  <c r="H119" i="2"/>
  <c r="G119" i="2"/>
  <c r="F119" i="2"/>
  <c r="C119" i="2"/>
  <c r="B119" i="2"/>
  <c r="A119" i="2"/>
  <c r="H118" i="2"/>
  <c r="G118" i="2"/>
  <c r="F118" i="2"/>
  <c r="C118" i="2"/>
  <c r="B118" i="2"/>
  <c r="A118" i="2"/>
  <c r="H117" i="2"/>
  <c r="G117" i="2"/>
  <c r="F117" i="2"/>
  <c r="C117" i="2"/>
  <c r="B117" i="2"/>
  <c r="A117" i="2"/>
  <c r="H116" i="2"/>
  <c r="G116" i="2"/>
  <c r="F116" i="2"/>
  <c r="C116" i="2"/>
  <c r="B116" i="2"/>
  <c r="A116" i="2"/>
  <c r="H115" i="2"/>
  <c r="G115" i="2"/>
  <c r="F115" i="2"/>
  <c r="C115" i="2"/>
  <c r="B115" i="2"/>
  <c r="A115" i="2"/>
  <c r="H114" i="2"/>
  <c r="G114" i="2"/>
  <c r="F114" i="2"/>
  <c r="C114" i="2"/>
  <c r="B114" i="2"/>
  <c r="A114" i="2"/>
  <c r="H113" i="2"/>
  <c r="G113" i="2"/>
  <c r="F113" i="2"/>
  <c r="C113" i="2"/>
  <c r="B113" i="2"/>
  <c r="A113" i="2"/>
  <c r="H112" i="2"/>
  <c r="G112" i="2"/>
  <c r="F112" i="2"/>
  <c r="C112" i="2"/>
  <c r="B112" i="2"/>
  <c r="A112" i="2"/>
  <c r="H111" i="2"/>
  <c r="G111" i="2"/>
  <c r="F111" i="2"/>
  <c r="C111" i="2"/>
  <c r="A111" i="2"/>
  <c r="H110" i="2"/>
  <c r="G110" i="2"/>
  <c r="F110" i="2"/>
  <c r="C110" i="2"/>
  <c r="A110" i="2"/>
  <c r="H109" i="2"/>
  <c r="G109" i="2"/>
  <c r="F109" i="2"/>
  <c r="C109" i="2"/>
  <c r="B109" i="2"/>
  <c r="A109" i="2"/>
  <c r="H108" i="2"/>
  <c r="G108" i="2"/>
  <c r="F108" i="2"/>
  <c r="C108" i="2"/>
  <c r="B108" i="2"/>
  <c r="A108" i="2"/>
  <c r="H107" i="2"/>
  <c r="G107" i="2"/>
  <c r="F107" i="2"/>
  <c r="C107" i="2"/>
  <c r="B107" i="2"/>
  <c r="A107" i="2"/>
  <c r="H106" i="2"/>
  <c r="G106" i="2"/>
  <c r="F106" i="2"/>
  <c r="C106" i="2"/>
  <c r="B106" i="2"/>
  <c r="A106" i="2"/>
  <c r="H105" i="2"/>
  <c r="G105" i="2"/>
  <c r="F105" i="2"/>
  <c r="C105" i="2"/>
  <c r="B105" i="2"/>
  <c r="A105" i="2"/>
  <c r="H104" i="2"/>
  <c r="G104" i="2"/>
  <c r="F104" i="2"/>
  <c r="C104" i="2"/>
  <c r="B104" i="2"/>
  <c r="A104" i="2"/>
  <c r="H103" i="2"/>
  <c r="G103" i="2"/>
  <c r="F103" i="2"/>
  <c r="C103" i="2"/>
  <c r="B103" i="2"/>
  <c r="A103" i="2"/>
  <c r="H102" i="2"/>
  <c r="G102" i="2"/>
  <c r="F102" i="2"/>
  <c r="C102" i="2"/>
  <c r="B102" i="2"/>
  <c r="A102" i="2"/>
  <c r="H101" i="2"/>
  <c r="G101" i="2"/>
  <c r="F101" i="2"/>
  <c r="C101" i="2"/>
  <c r="B101" i="2"/>
  <c r="A101" i="2"/>
  <c r="H100" i="2"/>
  <c r="G100" i="2"/>
  <c r="F100" i="2"/>
  <c r="C100" i="2"/>
  <c r="B100" i="2"/>
  <c r="A100" i="2"/>
  <c r="H99" i="2"/>
  <c r="G99" i="2"/>
  <c r="F99" i="2"/>
  <c r="C99" i="2"/>
  <c r="B99" i="2"/>
  <c r="A99" i="2"/>
  <c r="H98" i="2"/>
  <c r="G98" i="2"/>
  <c r="F98" i="2"/>
  <c r="C98" i="2"/>
  <c r="B98" i="2"/>
  <c r="A98" i="2"/>
  <c r="H97" i="2"/>
  <c r="G97" i="2"/>
  <c r="F97" i="2"/>
  <c r="C97" i="2"/>
  <c r="B97" i="2"/>
  <c r="A97" i="2"/>
  <c r="H96" i="2"/>
  <c r="G96" i="2"/>
  <c r="F96" i="2"/>
  <c r="C96" i="2"/>
  <c r="B96" i="2"/>
  <c r="A96" i="2"/>
  <c r="H95" i="2"/>
  <c r="G95" i="2"/>
  <c r="F95" i="2"/>
  <c r="C95" i="2"/>
  <c r="B95" i="2"/>
  <c r="A95" i="2"/>
  <c r="H94" i="2"/>
  <c r="G94" i="2"/>
  <c r="F94" i="2"/>
  <c r="C94" i="2"/>
  <c r="B94" i="2"/>
  <c r="A94" i="2"/>
  <c r="H93" i="2"/>
  <c r="G93" i="2"/>
  <c r="F93" i="2"/>
  <c r="C93" i="2"/>
  <c r="B93" i="2"/>
  <c r="A93" i="2"/>
  <c r="H92" i="2"/>
  <c r="G92" i="2"/>
  <c r="F92" i="2"/>
  <c r="C92" i="2"/>
  <c r="B92" i="2"/>
  <c r="A92" i="2"/>
  <c r="H91" i="2"/>
  <c r="G91" i="2"/>
  <c r="F91" i="2"/>
  <c r="C91" i="2"/>
  <c r="B91" i="2"/>
  <c r="A91" i="2"/>
  <c r="H90" i="2"/>
  <c r="G90" i="2"/>
  <c r="F90" i="2"/>
  <c r="C90" i="2"/>
  <c r="B90" i="2"/>
  <c r="A90" i="2"/>
  <c r="H89" i="2"/>
  <c r="G89" i="2"/>
  <c r="F89" i="2"/>
  <c r="C89" i="2"/>
  <c r="B89" i="2"/>
  <c r="A89" i="2"/>
  <c r="H88" i="2"/>
  <c r="G88" i="2"/>
  <c r="F88" i="2"/>
  <c r="C88" i="2"/>
  <c r="B88" i="2"/>
  <c r="A88" i="2"/>
  <c r="H87" i="2"/>
  <c r="G87" i="2"/>
  <c r="F87" i="2"/>
  <c r="C87" i="2"/>
  <c r="B87" i="2"/>
  <c r="A87" i="2"/>
  <c r="H86" i="2"/>
  <c r="G86" i="2"/>
  <c r="C86" i="2"/>
  <c r="B86" i="2"/>
  <c r="A86" i="2"/>
  <c r="H85" i="2"/>
  <c r="G85" i="2"/>
  <c r="C85" i="2"/>
  <c r="B85" i="2"/>
  <c r="A85" i="2"/>
  <c r="H84" i="2"/>
  <c r="G84" i="2"/>
  <c r="C84" i="2"/>
  <c r="B84" i="2"/>
  <c r="A84" i="2"/>
  <c r="H83" i="2"/>
  <c r="G83" i="2"/>
  <c r="F83" i="2"/>
  <c r="C83" i="2"/>
  <c r="B83" i="2"/>
  <c r="A83" i="2"/>
  <c r="H82" i="2"/>
  <c r="G82" i="2"/>
  <c r="F82" i="2"/>
  <c r="C82" i="2"/>
  <c r="B82" i="2"/>
  <c r="A82" i="2"/>
  <c r="H81" i="2"/>
  <c r="G81" i="2"/>
  <c r="F81" i="2"/>
  <c r="C81" i="2"/>
  <c r="B81" i="2"/>
  <c r="A81" i="2"/>
  <c r="H80" i="2"/>
  <c r="G80" i="2"/>
  <c r="F80" i="2"/>
  <c r="C80" i="2"/>
  <c r="B80" i="2"/>
  <c r="A80" i="2"/>
  <c r="H79" i="2"/>
  <c r="G79" i="2"/>
  <c r="F79" i="2"/>
  <c r="C79" i="2"/>
  <c r="B79" i="2"/>
  <c r="A79" i="2"/>
  <c r="H78" i="2"/>
  <c r="G78" i="2"/>
  <c r="C78" i="2"/>
  <c r="B78" i="2"/>
  <c r="A78" i="2"/>
  <c r="H77" i="2"/>
  <c r="G77" i="2"/>
  <c r="C77" i="2"/>
  <c r="B77" i="2"/>
  <c r="A77" i="2"/>
  <c r="H76" i="2"/>
  <c r="G76" i="2"/>
  <c r="C76" i="2"/>
  <c r="B76" i="2"/>
  <c r="A76" i="2"/>
  <c r="H75" i="2"/>
  <c r="G75" i="2"/>
  <c r="C75" i="2"/>
  <c r="B75" i="2"/>
  <c r="A75" i="2"/>
  <c r="H74" i="2"/>
  <c r="G74" i="2"/>
  <c r="F74" i="2"/>
  <c r="C74" i="2"/>
  <c r="B74" i="2"/>
  <c r="A74" i="2"/>
  <c r="H73" i="2"/>
  <c r="G73" i="2"/>
  <c r="F73" i="2"/>
  <c r="C73" i="2"/>
  <c r="B73" i="2"/>
  <c r="A73" i="2"/>
  <c r="H72" i="2"/>
  <c r="G72" i="2"/>
  <c r="F72" i="2"/>
  <c r="C72" i="2"/>
  <c r="B72" i="2"/>
  <c r="A72" i="2"/>
  <c r="H71" i="2"/>
  <c r="G71" i="2"/>
  <c r="F71" i="2"/>
  <c r="C71" i="2"/>
  <c r="B71" i="2"/>
  <c r="A71" i="2"/>
  <c r="H70" i="2"/>
  <c r="G70" i="2"/>
  <c r="F70" i="2"/>
  <c r="C70" i="2"/>
  <c r="B70" i="2"/>
  <c r="A70" i="2"/>
  <c r="H69" i="2"/>
  <c r="G69" i="2"/>
  <c r="F69" i="2"/>
  <c r="C69" i="2"/>
  <c r="B69" i="2"/>
  <c r="A69" i="2"/>
  <c r="H68" i="2"/>
  <c r="G68" i="2"/>
  <c r="F68" i="2"/>
  <c r="C68" i="2"/>
  <c r="A68" i="2"/>
  <c r="H67" i="2"/>
  <c r="G67" i="2"/>
  <c r="F67" i="2"/>
  <c r="C67" i="2"/>
  <c r="A67" i="2"/>
  <c r="H66" i="2"/>
  <c r="G66" i="2"/>
  <c r="F66" i="2"/>
  <c r="C66" i="2"/>
  <c r="A66" i="2"/>
  <c r="H65" i="2"/>
  <c r="G65" i="2"/>
  <c r="F65" i="2"/>
  <c r="C65" i="2"/>
  <c r="A65" i="2"/>
  <c r="H64" i="2"/>
  <c r="G64" i="2"/>
  <c r="F64" i="2"/>
  <c r="C64" i="2"/>
  <c r="B64" i="2"/>
  <c r="A64" i="2"/>
  <c r="H63" i="2"/>
  <c r="G63" i="2"/>
  <c r="F63" i="2"/>
  <c r="C63" i="2"/>
  <c r="B63" i="2"/>
  <c r="A63" i="2"/>
  <c r="H62" i="2"/>
  <c r="G62" i="2"/>
  <c r="F62" i="2"/>
  <c r="C62" i="2"/>
  <c r="B62" i="2"/>
  <c r="A62" i="2"/>
  <c r="H61" i="2"/>
  <c r="G61" i="2"/>
  <c r="F61" i="2"/>
  <c r="C61" i="2"/>
  <c r="B61" i="2"/>
  <c r="A61" i="2"/>
  <c r="H60" i="2"/>
  <c r="G60" i="2"/>
  <c r="F60" i="2"/>
  <c r="C60" i="2"/>
  <c r="B60" i="2"/>
  <c r="A60" i="2"/>
  <c r="H59" i="2"/>
  <c r="G59" i="2"/>
  <c r="F59" i="2"/>
  <c r="C59" i="2"/>
  <c r="B59" i="2"/>
  <c r="A59" i="2"/>
  <c r="H58" i="2"/>
  <c r="G58" i="2"/>
  <c r="F58" i="2"/>
  <c r="C58" i="2"/>
  <c r="B58" i="2"/>
  <c r="A58" i="2"/>
  <c r="H57" i="2"/>
  <c r="G57" i="2"/>
  <c r="F57" i="2"/>
  <c r="C57" i="2"/>
  <c r="B57" i="2"/>
  <c r="A57" i="2"/>
  <c r="H56" i="2"/>
  <c r="G56" i="2"/>
  <c r="F56" i="2"/>
  <c r="C56" i="2"/>
  <c r="B56" i="2"/>
  <c r="A56" i="2"/>
  <c r="H55" i="2"/>
  <c r="G55" i="2"/>
  <c r="F55" i="2"/>
  <c r="C55" i="2"/>
  <c r="B55" i="2"/>
  <c r="A55" i="2"/>
  <c r="H54" i="2"/>
  <c r="G54" i="2"/>
  <c r="F54" i="2"/>
  <c r="C54" i="2"/>
  <c r="B54" i="2"/>
  <c r="A54" i="2"/>
  <c r="H53" i="2"/>
  <c r="G53" i="2"/>
  <c r="F53" i="2"/>
  <c r="C53" i="2"/>
  <c r="B53" i="2"/>
  <c r="A53" i="2"/>
  <c r="H52" i="2"/>
  <c r="G52" i="2"/>
  <c r="C52" i="2"/>
  <c r="B52" i="2"/>
  <c r="A52" i="2"/>
  <c r="H51" i="2"/>
  <c r="G51" i="2"/>
  <c r="C51" i="2"/>
  <c r="B51" i="2"/>
  <c r="A51" i="2"/>
  <c r="H50" i="2"/>
  <c r="G50" i="2"/>
  <c r="C50" i="2"/>
  <c r="B50" i="2"/>
  <c r="A50" i="2"/>
  <c r="H49" i="2"/>
  <c r="G49" i="2"/>
  <c r="C49" i="2"/>
  <c r="B49" i="2"/>
  <c r="A49" i="2"/>
  <c r="H48" i="2"/>
  <c r="G48" i="2"/>
  <c r="C48" i="2"/>
  <c r="B48" i="2"/>
  <c r="A48" i="2"/>
  <c r="H47" i="2"/>
  <c r="G47" i="2"/>
  <c r="C47" i="2"/>
  <c r="B47" i="2"/>
  <c r="A47" i="2"/>
  <c r="H46" i="2"/>
  <c r="G46" i="2"/>
  <c r="C46" i="2"/>
  <c r="B46" i="2"/>
  <c r="A46" i="2"/>
  <c r="H45" i="2"/>
  <c r="G45" i="2"/>
  <c r="C45" i="2"/>
  <c r="B45" i="2"/>
  <c r="A45" i="2"/>
  <c r="H44" i="2"/>
  <c r="G44" i="2"/>
  <c r="F44" i="2"/>
  <c r="C44" i="2"/>
  <c r="B44" i="2"/>
  <c r="A44" i="2"/>
  <c r="H43" i="2"/>
  <c r="G43" i="2"/>
  <c r="F43" i="2"/>
  <c r="C43" i="2"/>
  <c r="B43" i="2"/>
  <c r="A43" i="2"/>
  <c r="H42" i="2"/>
  <c r="G42" i="2"/>
  <c r="F42" i="2"/>
  <c r="C42" i="2"/>
  <c r="B42" i="2"/>
  <c r="A42" i="2"/>
  <c r="H41" i="2"/>
  <c r="G41" i="2"/>
  <c r="F41" i="2"/>
  <c r="C41" i="2"/>
  <c r="B41" i="2"/>
  <c r="A41" i="2"/>
  <c r="H40" i="2"/>
  <c r="G40" i="2"/>
  <c r="F40" i="2"/>
  <c r="C40" i="2"/>
  <c r="B40" i="2"/>
  <c r="A40" i="2"/>
  <c r="H39" i="2"/>
  <c r="G39" i="2"/>
  <c r="F39" i="2"/>
  <c r="C39" i="2"/>
  <c r="B39" i="2"/>
  <c r="A39" i="2"/>
  <c r="H38" i="2"/>
  <c r="G38" i="2"/>
  <c r="F38" i="2"/>
  <c r="C38" i="2"/>
  <c r="B38" i="2"/>
  <c r="A38" i="2"/>
  <c r="H37" i="2"/>
  <c r="G37" i="2"/>
  <c r="F37" i="2"/>
  <c r="C37" i="2"/>
  <c r="B37" i="2"/>
  <c r="A37" i="2"/>
  <c r="H36" i="2"/>
  <c r="G36" i="2"/>
  <c r="F36" i="2"/>
  <c r="C36" i="2"/>
  <c r="B36" i="2"/>
  <c r="A36" i="2"/>
  <c r="H35" i="2"/>
  <c r="G35" i="2"/>
  <c r="F35" i="2"/>
  <c r="C35" i="2"/>
  <c r="B35" i="2"/>
  <c r="A35" i="2"/>
  <c r="H34" i="2"/>
  <c r="G34" i="2"/>
  <c r="F34" i="2"/>
  <c r="C34" i="2"/>
  <c r="B34" i="2"/>
  <c r="A34" i="2"/>
  <c r="H33" i="2"/>
  <c r="G33" i="2"/>
  <c r="F33" i="2"/>
  <c r="C33" i="2"/>
  <c r="B33" i="2"/>
  <c r="A33" i="2"/>
  <c r="H32" i="2"/>
  <c r="G32" i="2"/>
  <c r="F32" i="2"/>
  <c r="C32" i="2"/>
  <c r="B32" i="2"/>
  <c r="A32" i="2"/>
  <c r="H31" i="2"/>
  <c r="G31" i="2"/>
  <c r="F31" i="2"/>
  <c r="C31" i="2"/>
  <c r="B31" i="2"/>
  <c r="A31" i="2"/>
  <c r="H30" i="2"/>
  <c r="G30" i="2"/>
  <c r="F30" i="2"/>
  <c r="C30" i="2"/>
  <c r="B30" i="2"/>
  <c r="A30" i="2"/>
  <c r="H29" i="2"/>
  <c r="G29" i="2"/>
  <c r="F29" i="2"/>
  <c r="C29" i="2"/>
  <c r="B29" i="2"/>
  <c r="A29" i="2"/>
  <c r="H28" i="2"/>
  <c r="G28" i="2"/>
  <c r="F28" i="2"/>
  <c r="C28" i="2"/>
  <c r="B28" i="2"/>
  <c r="A28" i="2"/>
  <c r="H27" i="2"/>
  <c r="G27" i="2"/>
  <c r="F27" i="2"/>
  <c r="C27" i="2"/>
  <c r="B27" i="2"/>
  <c r="A27" i="2"/>
  <c r="H26" i="2"/>
  <c r="G26" i="2"/>
  <c r="F26" i="2"/>
  <c r="C26" i="2"/>
  <c r="B26" i="2"/>
  <c r="A26" i="2"/>
  <c r="H25" i="2"/>
  <c r="G25" i="2"/>
  <c r="F25" i="2"/>
  <c r="C25" i="2"/>
  <c r="B25" i="2"/>
  <c r="A25" i="2"/>
  <c r="H24" i="2"/>
  <c r="G24" i="2"/>
  <c r="F24" i="2"/>
  <c r="C24" i="2"/>
  <c r="B24" i="2"/>
  <c r="A24" i="2"/>
  <c r="H23" i="2"/>
  <c r="G23" i="2"/>
  <c r="F23" i="2"/>
  <c r="C23" i="2"/>
  <c r="B23" i="2"/>
  <c r="A23" i="2"/>
  <c r="H22" i="2"/>
  <c r="G22" i="2"/>
  <c r="F22" i="2"/>
  <c r="C22" i="2"/>
  <c r="B22" i="2"/>
  <c r="A22" i="2"/>
  <c r="H21" i="2"/>
  <c r="G21" i="2"/>
  <c r="F21" i="2"/>
  <c r="C21" i="2"/>
  <c r="B21" i="2"/>
  <c r="A21" i="2"/>
  <c r="H20" i="2"/>
  <c r="G20" i="2"/>
  <c r="F20" i="2"/>
  <c r="C20" i="2"/>
  <c r="B20" i="2"/>
  <c r="A20" i="2"/>
  <c r="H19" i="2"/>
  <c r="G19" i="2"/>
  <c r="F19" i="2"/>
  <c r="C19" i="2"/>
  <c r="B19" i="2"/>
  <c r="A19" i="2"/>
  <c r="H18" i="2"/>
  <c r="G18" i="2"/>
  <c r="F18" i="2"/>
  <c r="C18" i="2"/>
  <c r="B18" i="2"/>
  <c r="A18" i="2"/>
  <c r="H17" i="2"/>
  <c r="G17" i="2"/>
  <c r="F17" i="2"/>
  <c r="C17" i="2"/>
  <c r="B17" i="2"/>
  <c r="A17" i="2"/>
  <c r="H16" i="2"/>
  <c r="G16" i="2"/>
  <c r="F16" i="2"/>
  <c r="C16" i="2"/>
  <c r="B16" i="2"/>
  <c r="A16" i="2"/>
  <c r="H15" i="2"/>
  <c r="G15" i="2"/>
  <c r="F15" i="2"/>
  <c r="C15" i="2"/>
  <c r="B15" i="2"/>
  <c r="A15" i="2"/>
  <c r="H14" i="2"/>
  <c r="G14" i="2"/>
  <c r="F14" i="2"/>
  <c r="C14" i="2"/>
  <c r="B14" i="2"/>
  <c r="A14" i="2"/>
  <c r="H13" i="2"/>
  <c r="G13" i="2"/>
  <c r="F13" i="2"/>
  <c r="C13" i="2"/>
  <c r="B13" i="2"/>
  <c r="A13" i="2"/>
  <c r="H12" i="2"/>
  <c r="G12" i="2"/>
  <c r="F12" i="2"/>
  <c r="C12" i="2"/>
  <c r="B12" i="2"/>
  <c r="A12" i="2"/>
  <c r="H11" i="2"/>
  <c r="G11" i="2"/>
  <c r="F11" i="2"/>
  <c r="C11" i="2"/>
  <c r="A11" i="2"/>
  <c r="H10" i="2"/>
  <c r="G10" i="2"/>
  <c r="F10" i="2"/>
  <c r="C10" i="2"/>
  <c r="A10" i="2"/>
  <c r="H9" i="2"/>
  <c r="G9" i="2"/>
  <c r="F9" i="2"/>
  <c r="C9" i="2"/>
  <c r="A9" i="2"/>
  <c r="H8" i="2"/>
  <c r="G8" i="2"/>
  <c r="F8" i="2"/>
  <c r="C8" i="2"/>
  <c r="A8" i="2"/>
  <c r="H7" i="2"/>
  <c r="G7" i="2"/>
  <c r="F7" i="2"/>
  <c r="A7" i="2"/>
  <c r="F6" i="2"/>
  <c r="A6" i="2"/>
  <c r="F5" i="2"/>
  <c r="A5" i="2"/>
</calcChain>
</file>

<file path=xl/sharedStrings.xml><?xml version="1.0" encoding="utf-8"?>
<sst xmlns="http://schemas.openxmlformats.org/spreadsheetml/2006/main" count="16024" uniqueCount="3535">
  <si>
    <t>LISEZ - MOI : Base de données nationale sur les règles de SAGE</t>
  </si>
  <si>
    <t xml:space="preserve">Dernière mise à jour de la base de données : </t>
  </si>
  <si>
    <t xml:space="preserve">Dernier règlement approuvé et intégré à la base : </t>
  </si>
  <si>
    <t xml:space="preserve">Contact : </t>
  </si>
  <si>
    <t>Equipe Gest’eau : gesteau@oieau.fr</t>
  </si>
  <si>
    <t xml:space="preserve">Descriptif : </t>
  </si>
  <si>
    <t>métadonnée</t>
  </si>
  <si>
    <t>Code SANDRE</t>
  </si>
  <si>
    <t>Date de l’approbation ou de la dernière révision du règlement de SAGE</t>
  </si>
  <si>
    <t>Positionnement de la règle au sein du règlement</t>
  </si>
  <si>
    <t>Combinaison du code SAGE et du n° de la règle au sein du règlement. Ex: REGLE"Code SAGE"_"N°de la règle"</t>
  </si>
  <si>
    <t>La règle porte sur des : masses d'eau superficielles/masses d'eau souterraines/masses d'eau superficielles et souterraine/masses d'eau de transition et côtières (4 choix possibles)</t>
  </si>
  <si>
    <t>Thématique principal prioritaire</t>
  </si>
  <si>
    <t>Sous-thématique prioritaire</t>
  </si>
  <si>
    <t>Thématique principal secondaire</t>
  </si>
  <si>
    <t>Sous-thématique secondaire</t>
  </si>
  <si>
    <t>Copier/coller du titre de la règle</t>
  </si>
  <si>
    <t>Copier/coller du contenu de l'énoncé de la règle</t>
  </si>
  <si>
    <t>3 types de règles: interdiction, prescription, recommandation. L'interdiction est-elle totale ou conditionnelle ?</t>
  </si>
  <si>
    <t>Alinéa correspondant au sein du R.21°2-47 du CE, qui définit ce qu'un règlement de SAGE est en mesure de pouvoir encadrer (choix parmi 8 possibilités)</t>
  </si>
  <si>
    <t>Quelle est la nature de la cible ? (cf nomenclature des cibles de règles - notice explicative)</t>
  </si>
  <si>
    <t>La cible fait-elle partie intégrante de la nomenclature loi sur l'eau et/ou ICPE ?</t>
  </si>
  <si>
    <t>La règle s'applique-t-elle sur total le périmètre ou seulement une partiel?</t>
  </si>
  <si>
    <t>Présence d'une carte associée ?</t>
  </si>
  <si>
    <t>Si la règle s'applique sur une partie de l'année seulement</t>
  </si>
  <si>
    <t>La règle n'est pas applicable à la date d'entrée en vigueur du règlement</t>
  </si>
  <si>
    <t>Règle amenée à évoluer dans le temps en fonction de l'état de connaissances des territoires</t>
  </si>
  <si>
    <t>Sur quel(s) objectifs et dispositions du PAGD cette règle s'appuie-t-elle ?</t>
  </si>
  <si>
    <t>La règle du SAGE s'appuie sur une orientation et/ou un objectif du SDAGE</t>
  </si>
  <si>
    <t>La règle s'adresse à d'autres documents ou outils relevant de politiques publiques autre que la politique de l'eau (urbanisme, pollutions diffuses…)</t>
  </si>
  <si>
    <t>Caractéristiques du SAGE</t>
  </si>
  <si>
    <t>Caractéristiques de la règle</t>
  </si>
  <si>
    <t>Type(s) de masses d'eau concernées par la règle</t>
  </si>
  <si>
    <t>Thématique de la règle</t>
  </si>
  <si>
    <t>Enoncé de la règle</t>
  </si>
  <si>
    <t>Nature de la règle</t>
  </si>
  <si>
    <t>Domaine en lien avec l'article R.21°2-47 du CE (ou hors article).</t>
  </si>
  <si>
    <t>Cible de la règle</t>
  </si>
  <si>
    <t>IOTA/ICPE</t>
  </si>
  <si>
    <t>Emprise spatiale</t>
  </si>
  <si>
    <t>Temporalité de la règle</t>
  </si>
  <si>
    <t>Références multiples : PAGD du SAGE, SDAGE, ou outils et dispositifs relevant d’autres politiques publiques</t>
  </si>
  <si>
    <t>Bassin hydrographique</t>
  </si>
  <si>
    <t>Région pilote</t>
  </si>
  <si>
    <t>Département pilote</t>
  </si>
  <si>
    <t>Nom du SAGE</t>
  </si>
  <si>
    <t>Code SAGE</t>
  </si>
  <si>
    <t>Date de publication du dernier arrêté préfectoral</t>
  </si>
  <si>
    <t>SAGE nécessaire 2009-2015</t>
  </si>
  <si>
    <t>SAGE nécessaire 2016-2021</t>
  </si>
  <si>
    <t>N° de la règle</t>
  </si>
  <si>
    <t>Code règle</t>
  </si>
  <si>
    <t>Thématique principale 1</t>
  </si>
  <si>
    <t>Sous-thématique 1</t>
  </si>
  <si>
    <t>Thématique principale 2</t>
  </si>
  <si>
    <t>Sous-thématique 2</t>
  </si>
  <si>
    <t>Titre de la règle</t>
  </si>
  <si>
    <t>Contenu de la règle</t>
  </si>
  <si>
    <t>Nature de l'activité/installation ciblée</t>
  </si>
  <si>
    <t>Périmètre géographique</t>
  </si>
  <si>
    <t>Si partiel, Cartographie associée (le cas échéant)</t>
  </si>
  <si>
    <t>Périodicité de la règle</t>
  </si>
  <si>
    <t>Limite d'entrée en vigueur</t>
  </si>
  <si>
    <t>Règle aboutie ou amenée à évoluer ?</t>
  </si>
  <si>
    <t>Référence aux objectif(s) et dispositions correspondant au sein du PAGD du SAGE</t>
  </si>
  <si>
    <t>Référence au SDAGE</t>
  </si>
  <si>
    <t>Référence à d’autres outils relevant d'autres politiques publiques</t>
  </si>
  <si>
    <t>Ile-de-France</t>
  </si>
  <si>
    <t>VAL-DE-MARNE</t>
  </si>
  <si>
    <t>Bièvre</t>
  </si>
  <si>
    <t>SAGE03011</t>
  </si>
  <si>
    <t>oui</t>
  </si>
  <si>
    <t>REGLE03011_01</t>
  </si>
  <si>
    <t>superficielles</t>
  </si>
  <si>
    <t>Milieux aquatiques</t>
  </si>
  <si>
    <t>Continuité écologique</t>
  </si>
  <si>
    <t>Préserver le lit mineur et les berges</t>
  </si>
  <si>
    <t>Toutes nouvelles installations, ouvrages, travaux ou activités (IOTA), réalisés dans le lit mineur d'un
cours d'eau et instruits en vertu de l’une ou des rubriques suivantes de la nomenclature annexée à
l’article R214-1 du code de l’environnement, en vigueur à la date de publication de l’arrêté
d’approbation du SAGE :
■ la constitution d’obstacle à l’écoulement des crues ou obstacle à la continuité écologique
■ la modification du profil en long ou du profil en travers du lit mineur
■ les impacts sur la luminosité nécessaire au maintien de la vie et de la circulation aquatique dans un
cours d'eau
■ la protection des berges par des techniques autres que végétales vivantes
■ l’entretien des cours d’eau ou des canaux.
ne sont permis que dans les conditions suivantes :
■ les installations, ouvrages, travaux ou activités, sont réalisés dans le cadre d'un projet déclaré
d'utilité publique (DUP) ou présentent un caractère d'intérêt général, notamment au sens de l’article
L211-7 du code de l’environnement ou de l’article L102-1 du code de l’urbanisme,
OU
■ les installations, ouvrages, travaux ou activités, sont des opérations de restauration
hydromorphologique des cours d'eau contribuant à l'atteinte du bon état.
Dans la conception et la mise en oeuvre de ces projets, des mesures adaptées doivent être définies
pour :
■ éviter l’impact sur le lit mineur et les berges du cours d’eau ;
■ ou réduire cet impact s’il n’a pas pu être évité ;
■ et à défaut, compenser le dommage résiduel identifié pour répondre à l’objectif de préserver la
fonctionnalité des rivières.</t>
  </si>
  <si>
    <t>Interdiction</t>
  </si>
  <si>
    <t>2°b)</t>
  </si>
  <si>
    <t>activités portant atteinte au lit mineur des cours d'eau</t>
  </si>
  <si>
    <t>IOTA</t>
  </si>
  <si>
    <t>total</t>
  </si>
  <si>
    <t xml:space="preserve">non </t>
  </si>
  <si>
    <t>aboutie</t>
  </si>
  <si>
    <t>Améliorer, restaurer et préserver les fonctionnalités des milieux aquatiques</t>
  </si>
  <si>
    <t>REGLE03011_02</t>
  </si>
  <si>
    <t>zones humides</t>
  </si>
  <si>
    <t>Encadrer et limiter l'atteinte portée aux zones humides</t>
  </si>
  <si>
    <t>L’assèchement, la mise en eau, l’imperméabilisation, ou le remblais des zones humides inventoriées et
localisées par la Carte 1R du présent règlement, quelle que soit leur superficie, qu’elles soient soumises
ou non à déclaration ou à autorisation en application des articles L.214-1 et suivants du code de
l’environnement, n’est permis que s’il est démontré :
■ l’existence d’enjeux liés à la sécurité des personnes, des habitations, des bâtiments d’activités et
des infrastructures de transports ;
OU
■ les installations, ouvrages, travaux ou activités sont réalisés dans le cadre d'un projet déclaré d'utilité
publique (DUP) ou ils présentent un caractère d'intérêt général, notamment au sens de l’article
L211-7 du code de l’environnement ou de l’article L102-1 du code de l’urbanisme
OU
■ la contribution à l’atteinte du bon état via des opérations de restauration hydromorphologique des
cours d'eau.
Dans la conception et la mise en oeuvre de ces projets, des mesures adaptées doivent être définies
pour :
■ éviter l’impact ;
■ ou réduire cet impact s’il n’a pas pu être évité ;
■ et à défaut, compenser le dommage résiduel identifié pour permettre l'absence de perte nette, voir
un gain, de zones humides et des fonctionnalités associées.
Les mesures compensatoires proposées doivent :
■ respecter le principe de cohérence écologique entre impact/compensation ;
■ permettre des fonctions écologiques équivalentes, en termes de biodiversité et de fonctionnalités
hydrauliques (rétention d’eau en période de crue, soutien d’étiages, fonctions d’épuration, etc.).
La pérennité des compensations doit être assurée sur le long terme, en particulier sur les aspects
techniques par des mesures de suivi (par exemple par un plan de gestion, entretien, etc.). La
compensation porte, dans le même bassin versant, de préférence à proximité immédiate, sur
l’amélioration et la pérennisation de zones humides équivalentes (restauration, reconnections,
valorisation, meilleure gestion, etc.) sur le plan fonctionnel conformément à la disposition 78 du SDAGE
du bassin de la Seine et des cours d’eau côtiers normands 2010-2015, et de la qualité de la biodiversité.
A défaut, la compensation porte sur une surface au moins égale à 150 % de la surface impactée.</t>
  </si>
  <si>
    <t>Interdiction et prescription</t>
  </si>
  <si>
    <t>2°a)</t>
  </si>
  <si>
    <t>activités portant atteintes aux zones humides</t>
  </si>
  <si>
    <t>partiel</t>
  </si>
  <si>
    <t>Carte des inventaires de ZH selon arrêté de 2008 (révisé en 2009)</t>
  </si>
  <si>
    <t>Compensation min de 150%</t>
  </si>
  <si>
    <t>REGLE03011_03</t>
  </si>
  <si>
    <t>zones d'expansion des crues</t>
  </si>
  <si>
    <t>Protéger les zones naturelles d'expansion des crues</t>
  </si>
  <si>
    <t>Dans les zones naturelles d’expansion des crues identifiées sur la Carte 2R du présent règlement, tout
nouveau projet d’installation, d’ouvrage, de remblai dans le lit majeur d’un cours d’eau, soumis à
autorisation ou déclaration au titre des articles L214-1 et suivants du code de l’environnement, n’est
permis que si sont démontrée(s):
■ des enjeux liés à la sécurité ou à la salubrité publique, tels que décrits à l’article L2212-2 du code
général des collectivités territoriales,
OU
■ l’impossibilité technico-économique d’implanter en dehors de ces zones, les infrastructures
publiques de captage et de traitement des eaux usées, d’eau potable et les réseaux qui les
accompagnent, déclarés d’utilité publique ou présentant un caractère d'intérêt général notamment
en vertu de l’article L211-7 du code de l’environnement ou de l’article L102-1 du code de
l’urbanisme.
Dans la conception et la mise en oeuvre de ces projets, des mesures adaptées doivent être définies
pour :
■ éviter l’impact sur les zones naturelles d’expansion des crues et sur leurs fonctionnalités,
■ ou réduire cet impact s’il n’a pas pu être évité,
■ et à défaut, compenser le dommage résiduel identifié pour répondre à l’objectif de non aggravation
de l’aléa.
Dès lors que la mise en oeuvre d’un projet conduit, sans alternative avérée, à la disparition d’une zone
naturelle d’expansion des crues, les mesures compensatoires doivent prévoir, dans le même bassin
versant, en priorité sur la même unité foncière et à l’amont du projet, la création ou la restauration de
zones naturelles d’expansion des crues permettant de retrouver un volume équivalent à celui retiré.</t>
  </si>
  <si>
    <t>activités portant atteinte au lit majeur des cours d'eau</t>
  </si>
  <si>
    <t>Carte des plus hautes eaux connues sur le territoire (carte 2R)</t>
  </si>
  <si>
    <t>amenée à évoluer</t>
  </si>
  <si>
    <t>BOURGOGNE-FRANCHE-COMTE</t>
  </si>
  <si>
    <t>Nappe du Breuchin</t>
  </si>
  <si>
    <t>SAGE06040</t>
  </si>
  <si>
    <t>REGLE06040_01</t>
  </si>
  <si>
    <t>souterraines</t>
  </si>
  <si>
    <t>Gestion quantitative</t>
  </si>
  <si>
    <t>prélèvements</t>
  </si>
  <si>
    <t>Intégrer les volumes maximums prélevables et leur répartition aux utilisateurs dans les AEP</t>
  </si>
  <si>
    <t>En application des dispositions 3-01, 3-03, 3-04 et 3-06 du PAGD, les nouvelles installations soumises à
autorisation ou déclaration en application de la législation loi sur l’eau (articles L. 214-1 et suivants du Code
de l’environnement) comme celles soumises à déclaration, enregistrement ou autorisation en application de la
législation ICPE (articles L. 511-1 et suivants du même Code) doivent être réalisées en conformité avec les
volumes maximums prélevables* et leur répartition entre catégorie d’utilisateurs, et ce, au jour de la
publication de l’arrêté préfectoral approuvant le SAGE.</t>
  </si>
  <si>
    <t>Prescription</t>
  </si>
  <si>
    <t>1°)</t>
  </si>
  <si>
    <t>impact des prélèvements</t>
  </si>
  <si>
    <t>IOTA et ICPE</t>
  </si>
  <si>
    <t>Disposition 7-06 :
S’assurer du retour à l’équilibre quantitatif en
s’appuyant sur les principaux points de
confluence du bassin et les points stratégiques
de référence pour les eaux superficielles et
souterraines
Disposition 7-07 :
Développer le pilotage des actions de résorption
des déséquilibres quantitatifs à l’échelle des
périmètres de gestion</t>
  </si>
  <si>
    <t>aménagement du territoire et urbanisme</t>
  </si>
  <si>
    <t>REGLE06040_02</t>
  </si>
  <si>
    <t>plans d'eau</t>
  </si>
  <si>
    <t>Interdire la création de nouveaux plans d'eau&gt;0,1 ha dans les secteurs de 1ière catégorie piscicole</t>
  </si>
  <si>
    <t>Sont interdites dans les bassins versants des rivières de premières catégories piscicoles, à savoir le Breuchin et
l’ensemble de ses affluents, la Lanterne en amont du pont de la D134 à Citers :
• Les nouvelles créations de plans d’eau, permanents ou temporaires, en barrage des cours d’eau ;
• Les nouvelles créations de plans d’eau, permanents ou temporaires, en dérivation de cours d’eau,
alimentés par la nappe d’accompagnement d’un cours d’eau ou présentant un exutoire vers un cours
d’eau ;
• La création de tout nouveau plan d’eau dans une zone humide.
La présente règle s’applique aux plans d’eau soumis à la rubrique 3.2.3.0. de la nomenclature de la loi sur
l’eau instituée à l’article R.214-1 du code de l’environnement (nomenclature en vigueur au jour de la
publication de l’arrêté approuvant le SAGE) dont les demandes d’autorisation ou les déclarations sont
enregistrées à compter de la date de publication de l’arrêté d’approbation du SAGE.
Sont exclus du champ d’application du présent article les créations relevant d’un intérêt général que le
pétitionnaire devra être en mesure de justifier.</t>
  </si>
  <si>
    <t>Plans d'eau</t>
  </si>
  <si>
    <r>
      <rPr>
        <sz val="16"/>
        <color rgb="FF000000"/>
        <rFont val="Calibri"/>
        <family val="2"/>
        <charset val="1"/>
      </rPr>
      <t xml:space="preserve">Cours d'eau en 1ière catégorie piscicole </t>
    </r>
    <r>
      <rPr>
        <i/>
        <sz val="16"/>
        <color rgb="FF000000"/>
        <rFont val="Calibri"/>
        <family val="2"/>
        <charset val="1"/>
      </rPr>
      <t>(carte à venir)</t>
    </r>
  </si>
  <si>
    <t>Disposition 6A-14 :
Maîtriser les impacts cumulés des plans d’eau</t>
  </si>
  <si>
    <t>REGLE06040_03</t>
  </si>
  <si>
    <t>Rationnaliser la création de nouveaux plans d'eau&gt;0,1 ha dans les secteurs de 2e catégorie piscicole</t>
  </si>
  <si>
    <t>Afin de préserver le bon fonctionnement des cours d’eau et de préserver les zones humides, toute création de
nouveaux plans d’eau, qu’il soit permanent ou temporaire, est proscrite si le projet correspond à au moins l’un
des cas suivants :
• Le plan d’eau est situé dans l’emprise de l’Arrêté de Protection de Biotope de l’écrevisse à pattes
blanches ;
• Le plan d’eau est créé en barrage d’un cours d’eau, sans mise en dérivation ;
• Les ouvrages de prise d’eau ou de fuite ne permettent pas de contrôler les débits entrants et de se
conformer à la réglementation sur les débits réservés ;
• Les ouvrages hydrauliques de fuite et de vidange ne permettent pas d’évacuer les eaux de trop plein par le
fond et de contrôler efficacement les départs de matières organiques au milieu récepteur ;
• La création du plan d’eau conduit à la disparition d’une zone humide, ou va à l’encontre de la préservation
de sa biodiversité et de ses fonctionnalités.
La présente règle s’applique aux plans d’eau soumis à la rubrique 3.2.3.0. de la nomenclature de la loi sur
l’eau instituée à l’article R.214-1 du code de l’environnement (nomenclature en vigueur au jour de la
publication de l’arrêté approuvant le SAGE) dont les demandes d’autorisation ou les déclarations sont
enregistrées à compter de la date de publication de l’arrêté d’approbation du SAGE.
Sont exclus du champ d’application du présent article les créations relevant d’un intérêt général que le
pétitionnaire devra être en mesure de justifier.</t>
  </si>
  <si>
    <t>Partiel</t>
  </si>
  <si>
    <t>Cours d'eau en 2e catégorie piscicole</t>
  </si>
  <si>
    <t>REGLE06040_04</t>
  </si>
  <si>
    <t>Maintenir les zones humides dans l'emprise des zones à préserver pour l'AEP future</t>
  </si>
  <si>
    <t>Les Installations, Ouvrages, Travaux ou Activités visés à l'article L. 214-1 (rubriques 3.3.1.0 et 3.3.2.0 de la
nomenclature Loi sur l’Eau en vigueur au jour de la publication de l’arrêté préfectoral approuvant le SAGE,
ainsi que les Installations Classées pour la Protection de l'Environnement définies à l'article L. 511-1 du Code de
l’environnement, pouvant conduire à l’assèchement, la mise en eau, l’imperméabilisation, ou le remblai de
zones humides ou de marais et pour lesquels une autorisation ou déclaration est délivrée postérieurement à la
publication de l’arrêté d’approbation du SAGE ne peuvent se réaliser dans l’emprise des zones de sauvegarde à
préserver pour l’Alimentation future en eau potable (voir carte 11).</t>
  </si>
  <si>
    <t>Zones de sauvegarde pour l'alimentation future en eau potable (carte 11)</t>
  </si>
  <si>
    <t>Disposition 5E-01 :
Protéger les ressources stratégiques pour
l’alimentation en eau potable
Disposition 6B-04 :
Préserver les zones humides en les prenant en compte
dans les projets</t>
  </si>
  <si>
    <t>Baie de Doaurnenez</t>
  </si>
  <si>
    <t>SAGE04054</t>
  </si>
  <si>
    <t>REGLE04054_01</t>
  </si>
  <si>
    <t>Gestion qualitative</t>
  </si>
  <si>
    <t>autres rejets</t>
  </si>
  <si>
    <t>Interdire le carénage des bateaux en dehors des aires équipées.</t>
  </si>
  <si>
    <t>Le carénage réalisé hors des lieux équipés de systèmes de collecte et de traitement des effluents de lavage est interdit.</t>
  </si>
  <si>
    <t>carénage</t>
  </si>
  <si>
    <t>Hors lieux équipés de systèmes de collecte</t>
  </si>
  <si>
    <t>REGLE04054_02</t>
  </si>
  <si>
    <t>Hydromorphologie</t>
  </si>
  <si>
    <t>Interdire l’accès direct des animaux d’élevage aux cours d’eau</t>
  </si>
  <si>
    <t>L’impact direct du piétinement répété des berges par les animaux d’élevage conduit à modifier le profil en travers du cours d’eau et à dégrader les zones de frayères, comme visé aux rubriques n° 3.1.2.0 et n° 3.1.5.0 de la nomenclature annexée à l’article R.214-1 du code de l’environnement. L’accès direct des animaux aux cours d’eau, inventoriés dans les documents cartographiques annexés à l'arrêté 2011-1057 du 18 juillet 2011, modifié le 25 juin 2014, est interdit à compter du 1er janvier 2020.</t>
  </si>
  <si>
    <t>bétail (limiter accès au cours d'eau)</t>
  </si>
  <si>
    <t>Cours d'eau inventoriés</t>
  </si>
  <si>
    <t>1er janvier 2020</t>
  </si>
  <si>
    <t>REGLE04054_03</t>
  </si>
  <si>
    <t>Protéger les zones humides</t>
  </si>
  <si>
    <t>Tout nouveau projet d’installations, ouvrages, travaux ou activités soumis à déclaration ou à autorisation en application des articles L. 214-1 et suivants du code de l’environnement, au titre de la rubrique 3.3.1.0 de la nomenclature annexée à l’article R. 214-1 du même code, ainsi que les installations classées pour la protection de l'environnement (ICPE), visées aux articles L. 511-1 et suivants du même code et entrainant assèchement, mise en eau, imperméabilisation, remblais de zones humides ou de marais identifiés sur la Carte 1, au titre de la rubrique 3.3.1.0 de la nomenclature annexée à l’article R. 214-1 du même code, ne peuvent être permis, le cas échéant et après instruction administrative, que dans les cas suivants : ■ s’il est démontré l’existence d’enjeux liés à la sécurité des biens et des personnes, ou à la salubrité publique,
SAGE de la baie de Douarnenez – Règlement Décembre 2017 / Page 13 sur 15
■ pour tout projet bénéficiant d’une Déclaration d’Utilité Publique ou d’une Déclaration d’Intérêt Général au titre de l’article L. 211-7 du code de l’environnement ou d’une déclaration de projet au titre de l’article L. 126-1 du code de l’environnement, ■ en cas d’impossibilité technico-économique d’implanter, en dehors de ces zones, les infrastructures publiques de captage pour la production d’eau potable, le traitement des eaux usées et la gestion des eaux pluviales ainsi que les réseaux qui les accompagnent, ■ en cas d’impossibilité technico-économique de réaliser des travaux d’adaptation ou d'extension de bâtiments liés à l’activité économique en dehors de ces zones, ■ en cas de créations de retenues pour irrigation de cultures légumières sur des parcelles drainées et déjà cultivées sur sol hydromorphe sous réserve de déconnexion des drains avec le cours d’eau récepteur et leur raccordement dans la retenue, ■ en cas de travaux prévus lors d’entretien et de restauration des zones humides, ■ en cas d’impossibilité technico-économique d’aménager en dehors de ces zones, un chemin d’accès permettant une gestion adaptée et une valorisation des zones humides, ■ le projet vise la restauration hydromorphologique des cours d’eau. Dans la conception et la mise en oeuvre des cas d’exception cités précédemment, des mesures adaptées devront être définies par le maître d’ouvrage pour : - éviter l’impact en recherchant d’autres solutions techniques et économiques, - s’il n’a pas pu être évité, réduire cet impact en recherchant des solutions alternatives moins impactantes, - à défaut, et en cas d’impact résiduel, mettre en oeuvre des mesures compensatoires. Ces dernières respectent les principes visés à la disposition 8B-1 du SDAGE Loire-Bretagne 2016-2021.</t>
  </si>
  <si>
    <t>Carte des zones humides et marais</t>
  </si>
  <si>
    <t>Disposition 8B-1 du SDAGE Loire-Bretagne 2016-2021. Compensation à hauteur de 200%</t>
  </si>
  <si>
    <t>SAGE Cher Aval</t>
  </si>
  <si>
    <t>SAGE04037</t>
  </si>
  <si>
    <t>REGLE04037_01</t>
  </si>
  <si>
    <t>Encadrer la création des obstacles à la continuité écologique dans le lit mineur des cours d’eau</t>
  </si>
  <si>
    <t>En dehors des cours d’eau classés en liste 1 par arrêté préfectoral pris au titre de l’article L.214-17 du code de l’environnement, tout nouveau projet d’installation, ouvrage, travaux ou activité, instruit en vertu des articles L.214-1 à 6 du même code, ou toute nouvelle installation classée pour la protection de l’environnement, instruite en vertu de l’article L.511-1 du même code, constituant dans le lit mineur d’un cours d’eau un obstacle à l’écoulement des crues ou un obstacle à la continuité écologique au titre de la rubrique 3.1.1.0 de la nomenclature annexée à l’article R.214-1 du même code, n’est permis que dans les cas suivants :  le projet est déclaré d’utilité publique, d’intérêt général au sens de l’article L.211-7 du code de l’environnement ou de l’article L.121-9 du code de l’urbanisme,  OU présente des enjeux liés à la sécurité ou à la salubrité publique, tels que décrits à l’article L.2212-2-5° du code général des collectivités territoriales,  OU vise la restauration hydromorphologique des cours d’eau,  OU justifie d’un intérêt économique avéré et démontre l’absence, sur le même bassin versant, d’alternative meilleure sur le plan environnemental et à un coût non-disproportionné. Dans la conception et la mise en oeuvre des cas d’exception cités précédemment, des mesures adaptées devront être définies par le maître d’ouvrage pour :  éviter l’impact en recherchant d’autres solutions techniques et économiques,  s’il n’a pas pu être évité, réduire cet impact en recherchant des solutions alternatives moins impactantes,  à défaut, et en cas d’impact résiduel, mettre en oeuvre des mesures compensatoires. Les mesures compensatoires proposées doivent, de façon cumulative :  porter, sauf en cas d’opération de restauration hydromorphologique de cours d’eau, sur une réduction cumulée de chutes artificielles d’au moins 200 % et permettre de retrouver des conditions équivalentes de transport des sédiments, de diversification des habitats, de vitesse de transfert des eaux et de circulation piscicole,  ET être mises en oeuvre dans le bassin versant de la même masse d’eau,  ET être mises en oeuvre au plus tard dès la fin des travaux. Le suivi, la gestion et l’entretien pérenne de ces aménagements compensés sont de la responsabilité du maître d’ouvrage et doivent être garantis à long terme.</t>
  </si>
  <si>
    <t>activités portant atteinte à la continuité écologique</t>
  </si>
  <si>
    <t>REGLE04037_02</t>
  </si>
  <si>
    <t>Préserver les cours d’eau des interventions pouvant altérer leurs qualités hydromorphologiques</t>
  </si>
  <si>
    <t>Tout nouveau projet d’installation, ouvrage, travaux ou activité, instruit en vertu des articles L.214-1 à 6 du code de l’environnement, ou toute nouvelle installation classée pour la protection de l’environnement, instruite en vertu de l’article L.511-1 du même code, conduisant à :  modifier le profil en long ou le profil en travers du lit mineur d’un cours d’eau, à l’exclusion de ceux visés à la rubrique 3.1.4.0 ou conduisant à la dérivation d’un cours d’eau au titre de la rubrique 3.1.2.0 de la nomenclature annexée à l’article R.214-1 du même code,  entretenir les cours d’eau ou canaux, à l’exclusion de l’entretien visé à l’article L.215-14 du code de l’environnement réalisé par le propriétaire riverain, du maintien et du rétablissement des caractéristiques des chenaux de navigation, des dragages visés à la rubrique 4.1.3.0 et de l’entretien des ouvrages visés à la rubrique 2.1.5.0 au titre de la rubrique 3.2.1.0 de la nomenclature annexée à l’article R.214-1 du même code,  consolider ou protéger les berges, à l’exclusion des canaux artificiels, par des techniques autres que végétales vivantes au titre de la rubrique 3.1.4.0 de la nomenclature annexée à l’article R.214-1 du même code, n’est permis que dans les cas suivants :  le projet est déclaré d’utilité publique, d’intérêt général au sens de l’article L.211-7 du code de l’environnement ou de l’article L.121-9 du code de l’urbanisme,  OU présente des enjeux liés à la sécurité ou à la salubrité publique, tels que décrits à l’article L.2212-2-5° du code général des collectivités territoriales,  OU vise la restauration hydromorphologique des cours d’eau,  OU justifie d’un intérêt économique avéré et démontre l’absence, sur le même bassin versant, d’alternative meilleure sur le plan environnemental et à un coût non-disproportionné. Dans la conception et la mise en oeuvre des cas d’exception cités précédemment, des mesures adaptées devront être définies par le maître d’ouvrage pour :  éviter l’impact en recherchant d’autres solutions techniques et économiques,  s’il n’a pas pu être évité, réduire cet impact en recherchant des solutions alternatives moins impactantes,  à défaut, et en cas d’impact résiduel, mettre en oeuvre des mesures compensatoires.
Les mesures compensatoires proposées doivent, de façon cumulative :  porter sur la restauration hydromorphologique d’un linéaire de cours d’eau d’au moins 200 %,  ET être mises en oeuvre dans le bassin versant de la même masse d’eau,  ET être mises en oeuvre au plus tard dès la fin des travaux. Les opérations de restauration de l’hydromorphologie des cours d’eau sont exemptes de mesures compensatoires. Le suivi, la gestion et l’entretien pérenne de ces aménagements compensés sont de la responsabilité du maître d’ouvrage et doivent être garantis à long terme.</t>
  </si>
  <si>
    <t>Cher Aval</t>
  </si>
  <si>
    <t>REGLE04037_03</t>
  </si>
  <si>
    <t>Encadrer les aménagements pour protéger les zones humides</t>
  </si>
  <si>
    <t>Tout nouveau projet d’installation, ouvrage, travaux ou activité, instruit en vertu des articles L.214-1 à 6 du code de l’environnement, ou toute nouvelle installation classée pour la protection de l’environnement, instruite en vertu de l’article L.511-1 du même code, entraînant l’assèchement, la mise en eau, l’imperméabilisation, le remblaiement de zones humides au titre de la rubrique 3.3.1.0 de la nomenclature annexée à l’article R.214-1 du même code n’est permis que dans les cas suivants :  le projet est déclaré d’utilité publique, d’intérêt général au sens de l’article L.211-7 du code de l’environnement ou de l’article L.121-9 du code de l’urbanisme,  OU présente des enjeux liés à la sécurité ou à la salubrité publique, tels que décrits à l’article L.2212-2-5° du code général des collectivités territoriales,  OU vise la restauration hydromorphologique des cours d’eau (cas de travaux entraînant la destruction ou la dégradation de zones humides artificiellement créées par le passé par des modifications apportées à l’hydromorphologie naturelle du cours d’eau),  OU justifie d’un intérêt économique avéré et démontre l’absence, sur le même bassin versant, d’alternative meilleure sur le plan environnemental et à un coût non-disproportionné. Dans la conception et la mise en oeuvre des cas d’exception cités précédemment, des mesures adaptées devront être définies par le maître d’ouvrage pour :  éviter l’impact sur les zones humides et leurs fonctionnalités, en recherchant la possibilité technico-économique de s’implanter en dehors des zones humides inventoriées,  s’il n’a pas pu être évité, réduire cet impact en recherchant des solutions alternatives moins impactantes,  à défaut, et en cas d’impact résiduel, mettre en oeuvre des mesures compensatoires. Le pétitionnaire délimite alors précisément la zone humide dégradée selon les prescriptions de l’arrêté du 24 juin 2008 modifié par l’arrêté du 1er octobre 2009 précisant les critères de définition et de délimitation des zones humides en application des articles L.214-7-1 et R.211-108 du code de l'environnement. Les mesures compensatoires proposées doivent, de façon cumulative :  porter sur une surface égale à au moins 200 % de la surface impactée et équivalente sur le plan fonctionnel (écrêtement des crues, soutien des étiages, pouvoir épurateur, biodiversité, etc.),  ET être mises en oeuvre dans le bassin versant de la même masse d’eau,  ET être mises en oeuvre au plus tard dès la fin des travaux.
Le suivi, la gestion et l’entretien pérenne de ces zones humides compensées sont de la responsabilité du maître d’ouvrage et doivent être garantis à long terme.</t>
  </si>
  <si>
    <t>Total</t>
  </si>
  <si>
    <t>Pas de carto des zones humides</t>
  </si>
  <si>
    <t>Le SDAGE Loire-Bretagne 2016-2021 a notamment pour objectif, dans son chapitre 8, la préservation des zones humides. Cet objectif est décliné à travers les dispositions 8A « Préserver les zones humides pour pérenniser leurs fonctionnalités » et 8E « Améliorer la connaissance », qui ont été prises en compte dans le cadre du SAGE.</t>
  </si>
  <si>
    <t>REGLE04037_04</t>
  </si>
  <si>
    <t>Fixer des obligations d’ouverture périodique et coordonnée des barrages à aiguilles mobiles sur le Domaine Public Fluvial du Cher</t>
  </si>
  <si>
    <t>Les ouvrages hydrauliques situés sur le Domaine Public Fluvial du Cher entre le barrage de Vineuil à Monthou-sur-Cher (ce barrage exclu) et les barrages à clapets situés à Tours (ces barrages exclus) sont identifiés dans le tableau ci-dessous : Code ROE Nom Gestionnaire actuel
ROE12191
barrage de Larçay
Nouvel Espace du Cher
ROE12197
barrage de Roujoux
Nouvel Espace du Cher
ROE12200
barrage de Nitray
Nouvel Espace du Cher
ROE12202
barrage de Vallet
Nouvel Espace du Cher
ROE12205
barrage de Bléré
Nouvel Espace du Cher
ROE27458
barrage de Civray
Nouvel Espace du Cher
ROE27470
barrage de Chisseaux
Nouvel Espace du Cher
ROE39142
barrage de Chissay
Nouvel Espace du Cher
ROE14293
barrage de Montrichard
Nouvel Espace du Cher
ROE14271
barrage de Vallagon
Nouvel Espace du Cher Afin d’améliorer le transport naturel des sédiments et d’assurer la continuité écologique, le gestionnaire des ouvrages hydrauliques situés sur le Domaine Public Fluvial du Cher entre le barrage de Vineuil à Monthou-sur-Cher (ce barrage exclu) et les barrages à clapets situés à Tours (ces barrages exclus), applique les modalités d’ouverture périodique et coordonnée des ouvrages hydrauliques telles que définies comme suit : Dans l’état actuel des connaissances, considérant le calendrier de migration et le régime des plus forts débits, les ouvrages hydrauliques restent couchés chaque année sur l’ensemble de la période allant du 15 novembre au 30 juin. Toutefois, afin de tenir compte du délai nécessaire aux manoeuvres de relevage, celles-ci pourront être entreprises dès le 20 juin. Par exception aux dispositions de l’alinéa précédent, le barrage de Civray peut être relevé dès le dernier vendredi de mai, sous réserve de l’existence d’un dispositif de franchissement y assurant la transparence migratoire de toutes les espèces piscicoles, ainsi que le transport suffisant des sédiments, avec obligation d’entretien permanent et de fonctionnement à long terme. Afin de garantir le bon fonctionnement de ce dispositif de franchissement, les services de l’Etat fixent les cotes de retenue nécessaires à sa bonne alimentation et précisent les modalités de gestion des éventuels organes mobiles attenants à ce dispositif. En dehors des périodes d’abaissement mentionnées ci-dessus, les ouvrages hydrauliques peuvent être couchés en tant que de besoin, à l’initiative du gestionnaire, si les conditions hydrométéorologiques ou des impératifs d’entretien l’exigent.</t>
  </si>
  <si>
    <t>4°)</t>
  </si>
  <si>
    <t>ouverture périodique des ouvrages hydrauliques</t>
  </si>
  <si>
    <t>Liste barrages</t>
  </si>
  <si>
    <t>Ouverture périodique</t>
  </si>
  <si>
    <t>Dore</t>
  </si>
  <si>
    <t>SAGE04024</t>
  </si>
  <si>
    <t>REGLE04024_01</t>
  </si>
  <si>
    <t>Dynamique fluviale</t>
  </si>
  <si>
    <t>Préservation de la dynamique fluviale de la Dore dans sa zone de mobilité fonctionnelle (en lien avec la prescription 1_QM_5)</t>
  </si>
  <si>
    <t>En zone de mobilité fonctionnelle telle que définie a minima par le SAGE (cf. carte I page suivante), les protections de berge sont interdites sauf pour des projets d’intérêt public majeur dont notamment la protection de captages d'eau potables, le maintien des berges de plans d'eau artificiels ayant pour objectif d'y éviter un piégeage de sédiments, ou encore la protection de tout équipement public faisant l'objet d'une déclaration d'utilité publique ou d'intérêt général.
Dans ces cas particuliers où des protections de berge peuvent être autorisées, ces protections doivent faire l'objet d'une étude préalable démontrant l'importance de leur mise en place et l'absence d'alternative possible en définissant les techniques et conditions de réalisation les moins dommageables à la mobilité. De plus, des mesures compensatoires devront alors être définies et mises en oeuvre pour la restauration de la dynamique fluviale d’un même linéaire de cours d’eau.</t>
  </si>
  <si>
    <t>Non Renseigné</t>
  </si>
  <si>
    <t>Carte des zones de mobilité fonctionnelle</t>
  </si>
  <si>
    <t>La disposition 1B-3 du SDAGE Loire-Bretagne, demande aux SAGE d’identifier les zones de mobilité dont dépend l’atteinte du bon état écologique et d’y proposer des servitudes d’utilité publique.</t>
  </si>
  <si>
    <t>REGLE04024_02</t>
  </si>
  <si>
    <t>Limiter l’impact des plans d’eau</t>
  </si>
  <si>
    <t>Pour tout plan d’eau installé sur un cours d’eau, son renouvellement d’autorisation ne pourra être accordé par l’autorité administrative que si le plan d’eau est isolé du réseau hydrographique par un canal de dérivation avec prélèvement du strict volume nécessaire à son usage, ou alimenté par ruissellement.
Après avis de la Commission Locale de l’Eau, dans le cas où il aura été démontré par le porteur de projet que la dérivation précitée est impossible à un coût raisonnable, et que le plan d’eau justifie d’un intérêt économique et/ou collectif, le renouvellement pourra être accordé. Dans les cas contraires, le plan d’eau doit être supprimé et le cours d’eau remis en état.</t>
  </si>
  <si>
    <t>REGLE04024_03</t>
  </si>
  <si>
    <t>Zones humides</t>
  </si>
  <si>
    <t>Si une zone humide, identifiée conformément à l’arrêté ministériel du 1er octobre 2009, est localisée en tout ou partie à l’intérieur d’un projet répondant à l'une des deux conditions définies ci-après, le pétitionnaire devra modifier son projet pour ne pas porter atteinte à cette zone humide. Ceci ne s’applique pas pour des projets bénéficiant d’une déclaration d’utilité publique ou d’intérêt général et sous réserve qu’il n’existe aucune solution alternative constituant une meilleure option environnementale.
Pour les projets à objectif économique, une dérogation à cette règle pourra être accordée par l’autorité qui instruit le dossier après avis de la Commission Locale de l’Eau du SAGE de la Dore, si l’absence d’alternative à un coût raisonnable a été démontré par le porteur de projet.
Cette règle s'applique :
 aux projets qui, sur l'ensemble du périmètre du SAGE, sont soumis à déclaration ou autorisation ;
 à tout projet, impactant en tout ou partie, et quelle que soit la surface concernée, une des zones humides prioritaires identifiées par la CLE du SAGE pour être proposées comme zone humide d’intérêt environnemental particulier (ZHIEP) et dont la cartographie figure dans le présent règlement (carte IV). Les limites de chaque zone humide seront vérifiées systématiquement sur le terrain.</t>
  </si>
  <si>
    <t>Proposition de ZH potentielles, ZHIEP et ZSGE</t>
  </si>
  <si>
    <t>Lauch</t>
  </si>
  <si>
    <t>SAGE02011</t>
  </si>
  <si>
    <t>REGLE02011_01</t>
  </si>
  <si>
    <t>Protéger les zones humides remarquables du SAGE et prioritaires du bassin versant</t>
  </si>
  <si>
    <t>Projet réalisé dans le cadre d’un aménagement où l’assèchement, la mise en eau, l’imperméabilisation, le remblai des zones humides 
dites « remarquables » du SAGE et « prioritaires » figurant à l’annexe 1 du PAGD, soumis à déclaration ou autorisation en application de 
la rubrique 3.3.1.0 de l’article R.214-1 du code de l’environnement, ou à déclaration, enregistrement ou autorisation dans le cadre des 
installations classées pour la protection de l'environnement définies à l'article L. 511-1 du même code, sont soumis au respect d’une des 
conditions suivantes :  

Existence  d’un  caractère  d’intérêt  général  tel  que  défini  aux  articles  L102-1  et  L102-2  du  code  de  l’urbanisme,  ou  à  l’article 
L.211-7 du code de l’environnement ; 

Existence d’un caractère d’utilité publique, identifié par une déclaration d’utilité publique. 

Ou si le pétitionnaire démontre que son projet ne dégradera pas les fonctionnalités et la qualité environnementale de la zone 
humide concernée.  
Cet article ne s’applique pas aux projets de restauration de zones humides et aux programmes de restauration des milieux visant une 
reconquête ou un renforcement des fonctions écologiques d’un écosystème</t>
  </si>
  <si>
    <t>interdiction</t>
  </si>
  <si>
    <t>Activités portant atteinte aux zones humides</t>
  </si>
  <si>
    <t>Carte zones humides remarquables et prioritaires</t>
  </si>
  <si>
    <t xml:space="preserve">Orientations T3-O7 (préserver les zones humides) &amp; T1-O2 (réduire les pollutions responsables de la non atteinte du bon état des eaux) </t>
  </si>
  <si>
    <t>Doller</t>
  </si>
  <si>
    <t>SAGE02006</t>
  </si>
  <si>
    <t>REGLE02006_01</t>
  </si>
  <si>
    <t xml:space="preserve">Protéger les zones humides remarquables du SAGE et prioritaires du bassin versant </t>
  </si>
  <si>
    <t>L’assèchement, la mise en eau, l’imperméabilisation, le remblai des zones humides dites « remarquables » et « prioritaires » figurant à 
l’annexe  1  du  PAGD,  soumis  à  déclaration  ou  autorisation  en  application  de  la  rubrique  3.3.1.0  de  l’article  R.214-1  du  code  de 
l’environnement,  ou  à  déclaration,  enregistrement  ou  autorisation  dans  le  cadre  des  installations  classées  pour  la  protection  de 
l'environnement définies à l'article L. 511-1 du même code, sont soumis au respect d’une des conditions suivantes :  

Existence  d’un  caractère  d’intérêt  général  tel  que  défini  aux  articles  L102-1  et  L102-2  du  code  de  l’urbanisme,  ou  à  l’article 
L.211-7 du code de l’environnement ; 

Existence d’un caractère d’utilité publique, identifié par une déclaration d’utilité publique. 
Cet article ne s’applique pas aux projets de restauration de zones humides et aux programmes de restauration des milieux visant une 
reconquête ou un renforcement des fonctions écologiques d’un écosystème.</t>
  </si>
  <si>
    <t>O T3-O7 (préserver les zones humides) &amp; T1-O2 (réduire les pollutions responsables de la non atteinte du bon état des eaux</t>
  </si>
  <si>
    <t>Bassin Houiller</t>
  </si>
  <si>
    <t>SAGE02008</t>
  </si>
  <si>
    <t>REGLE02008_01</t>
  </si>
  <si>
    <t>Préserver les zones humides</t>
  </si>
  <si>
    <t>Les IOTA visés à l'article R.214-1  du code de l'environnemet, soumis à déclaration ou autorisation, de même que les ICPE soumises à déclaration, enregistrement et autorisation  (articles L.511-1) et suivants du Code de l'environnement), ne doivent pas conduire à l'assèchement, la mise en eau, l'imperméabilisation, le remblai des zones humides visées ci-après sauf s'ils revêtent un caractère d'intérêt général comme défini par l'article L.211-7 du Code de l'environnement ou par l'article L.121-9 du code de l'urbanisme. Cette règle s'applique sur le périmètre eaux superficielles et eaux souterraines (en jaune sur la carte) pour les zones humides remarquables du SDAGE Rhin Meuse et pour les zones humides priroritaires pour la gestion de l'eau et de la biodiversité, selon l'inventaire des zones humides du Bassin Houillr - étude 2012. Les IOTA et ICPE existant faisant l'objet d'un simple renouvellement d'autorisation, déclaration ou enregistrement ne sont pas soumis au présent article</t>
  </si>
  <si>
    <t>Carte des zones humides remarquables du SDAGE Rhin-Meuse 2016-2021 + carte des zones humides prioritaires</t>
  </si>
  <si>
    <t>REGLE02008_02</t>
  </si>
  <si>
    <t xml:space="preserve">Cours d’eau – lit mineur </t>
  </si>
  <si>
    <t>Améliorer la dynamique naturelle des cours d'eau</t>
  </si>
  <si>
    <t>Afin de préserver ou d'améliorer la dynamique naturelle des cours d'eau, les Installations, Ouvrages, Travaux ou Activités visés à l'article R.214-1 du code de l'environnement, de même que les ICPE soumises à déclaration, enregistrement ou autorisation (articles L.511-1 et suivants du code), réalisés dans le lit mineur d'un cours d'eau ou sur ses berges, doivent privilégier l'emploi de méthodes douces, et notamment des techniques végétales vivantes respectant les dynamiques naturelles des cours d'eau et des milieux aquatiques. Dans cette optique, les autres techniques ne peuvent être mises en oeuvre que si l'inefficacité ou l'impossibilité technique de ces techniques douces a été clairement démontrée. Cette règle s'applique pour tous les cours d'eau du périmètre eaux superificielles et eaux souterraines du Bassin Houiller. Les IOTA et ICPE existant faisant l'objet d'un simple renouvellement d'autorisation, déclaration ou enregistrement ne sont pas soumis au présent article.</t>
  </si>
  <si>
    <t>prescription</t>
  </si>
  <si>
    <t>Activités portant atteinte au lit mineur des cours d'eau</t>
  </si>
  <si>
    <t>tous les cours d'eau</t>
  </si>
  <si>
    <t>REGLE02008_03</t>
  </si>
  <si>
    <t>continuité écologique</t>
  </si>
  <si>
    <t>Restaurer la continuité écologique</t>
  </si>
  <si>
    <t>R3 : Lors des demandes de modification ou réfection des ouvrages qui constituent un obstacle à la continuité écologique soumises à déclaration ou autorisation au titre de l'article L.214-2 du code de l'environnement, ou soumises à déclaration, enregistrement ou autorisation au titre de la législation relative aux ICPE (L.511-1 et suivants du code de l'environnement), les pétitionnaires doivent justifier, de la faisabilité des mesures d'amélioration de la continuité écologique. Ces mesures devront être mises en oeuvre par le pétitionnaire. Cette règle s'applique pour tous les cours d'eau du périmètre eaux superificielles et eaux souterraines (en blanc sur la carte) du Bassin Houiller.                                                         R4 : Les Installations, Ouvrages, Travaux et Activités soumis à déclaration ou autorisation, au titre de l'article L.214-2 du code de l'environnement, de même que les ICPE soumises à déclaration, enregistrmeent et autorisaton '(articles L.511-1 et suivants du code de l'environnement), ne doivent pas constituer un obstacle à la continuité écologique sauf s'ils revêtent un caractère d'intérêt général comme défini par l'article L.211-7 du code de l'environnement ou par l'article L.121-9 du code de l'urbanisme). Cette règle s'applique aux cours d'eau principaux que sont la Bisten, le Merle et la Rosselle, hors affluents, figurant en vert sur la carte jointe. Les IOTA et ICPE existant faisant l'objet d'un simple renouvellement d'autorisation, déclaration ou enregistrement ne sont pas soumis au présent article.</t>
  </si>
  <si>
    <t>cours d'eau principaux - carte</t>
  </si>
  <si>
    <t>Léon Trégor</t>
  </si>
  <si>
    <t>SAGE04045</t>
  </si>
  <si>
    <t>REGLE04045_01</t>
  </si>
  <si>
    <t>Interdire le carénage sur la grève et les cales de mise à l'eau non équipées</t>
  </si>
  <si>
    <t xml:space="preserve">Le carénage des bateaux sur grèves et sur les cales de mise à l'eau non équipées est interdit. Cette interdiction entre en vigueur 3 ans après la publication du SAGE. </t>
  </si>
  <si>
    <t>REGLE04045_02</t>
  </si>
  <si>
    <t>Cours d’eau – lit majeur</t>
  </si>
  <si>
    <t>Interdire l'accès libre du bétail aux cours d'eau</t>
  </si>
  <si>
    <t xml:space="preserve">Considérant que le piétinement répété du bétail conduit à modifier le profil en travers du cours d'eau (rubrique 3.1.2.0 de la nomenclature annexée à l'article R.214-1 du Code de l'environnement), l'accès libre aux cours d'eau est interdit au bétail. Cette interdiction entre en vigueur 3 ans après la publication du SAGE. </t>
  </si>
  <si>
    <t>REGLE04045_03</t>
  </si>
  <si>
    <t>Interdire la destruction des zones humides dans les bassins concernés par le plan Algues vertes</t>
  </si>
  <si>
    <t xml:space="preserve">Sur les territoires du SAGE Léon-Trégor concernés par un plan du lutte contre les "algues vertes" (pour le périmètre cf carte n°1), la destruction (par asséchement, mise en eau, imperméabilisation, remblais) des zones humides inventoriées localement et cartographiées à l'échelle cadastrale (cf cartes n°2 et n°3), quelle que soit la superificie détruite, est interdite, sauf dans les cas suivants : - - la nécessité de travaux pour assurer la bonne fonctionnalité des zones humides ; - travaux d'adaptation et d'extension de âtiments, sans alternative possible démontrée ; l'existence d'enjeux liés à la sécurité des personnes, des habitations, des bâtiments d'activités et des infrastrucutres de transports existants ; l'impossibilié technico-économique d'implanter, en dehors de ces zones, les infrastructures publiques de captage pour la production d'eau potable et de traitement des eaux usées, ainsi que les réseaux qui les accompagnent ; l'existence d'un projet déclaré d'utilité publique ; l'existence d'un projet déclaré d'intérêt général au titre du L.126-1 du code de l'environnement ; l'exitence d'une déclaration d'intérêt général au titre du L.211-7 du code de l'environnement </t>
  </si>
  <si>
    <t>cartes n°1, n°2 et n°3</t>
  </si>
  <si>
    <t>plan de lutte algues vertes</t>
  </si>
  <si>
    <t>Baie de Lannion</t>
  </si>
  <si>
    <t>SAGE04046</t>
  </si>
  <si>
    <t>REGLE04046_01</t>
  </si>
  <si>
    <t>Interdire le carénage hors des lieux équipés de systèmes de collecte et de traitement des effluents</t>
  </si>
  <si>
    <t>Le carénage réalisé hors des lieux équipés de systèmes de collecte et de traitement des effluents
est interdit.</t>
  </si>
  <si>
    <t>REGLE04046_02</t>
  </si>
  <si>
    <t>assainissement</t>
  </si>
  <si>
    <t>Interdire les rejets directs d’eaux traitées au milieu superficiel
pour les dispositifs d’assainissement non collectif des nouveaux bâtiments
dans les zones prioritaires littorales</t>
  </si>
  <si>
    <t>Les rejets directs d’eaux traitées aux milieux superficiels des dispositifs d’assainissement non
collectif des nouveaux bâtiments sont interdits sur les zones prioritaires délimitées sur la carte
ci-après.</t>
  </si>
  <si>
    <t>Rejets directs eaux traitées</t>
  </si>
  <si>
    <t>Carte des zones prioritaires littorales identifiées par le SAGE</t>
  </si>
  <si>
    <t>REGLE04046_03</t>
  </si>
  <si>
    <t>Encadrer les nouveaux projets conduisant à la destruction des
zones humides</t>
  </si>
  <si>
    <t>L’assèchement, la mise en eau, l’imperméabilisation ou le remblais des zones humides telles que
définies aux articles L211-1 et R211-108 du code de l’environnement, quelle que soit la superficie
impactée, sont interdits sur l’ensemble du périmètre du SAGE baie de Lannion, sauf :
■ s’il est démontré l’existence d’enjeux liés à la sécurité des personnes, des habitations,
des bâtiments d’activités et des infrastructures de transports existants,
OU
■ pour tout nouveau projet bénéficiant d’une Déclaration d’Utilité Publique,
OU
pour tout nouveau projet bénéficiant d’une Déclaration d’Intérêt Général au titre de
l’article L. 211-7 du code de l’environnement,
OU
■ s’il est démontré l’impossibilité technico-économique d’implanter, en dehors de ces
zones, les infrastructures publiques de captage pour la production d’eau potable, le
traitement des eaux usées et la gestion des eaux pluviales ainsi que les réseaux qui les
accompagnent,
OU
■ s’il est démontré l’impossibilité technico-économique d’implanter, en dehors de ces
zones, tout nouveau projet faisant l’objet d’une déclaration de projet au titre de l’article
L 126-1 du Code de l’Environnement,
OU
■ pour l’aménagement ou l’extension des bâtiments d’exploitations agricoles dans la
continuité des bâtiments existants,
OU
■ s’il est démontré l’impossibilité technico-économique d’aménager en dehors de ces
zones, un accès non imperméabilisé permettant une gestion adaptée et une valorisation
des zones humides,
OU
■ s’il est démontré l’impossibilité technico-économique d’aménager en dehors de ces
zones, un accès non imperméabilisé permettant le pâturage,
OU
■ s’il est démontré l’impossibilité technico-économique d’aménager en dehors de ces
zones, un accès non imperméabilisé permettant une gestion forestière,
OU
■ si un certificat d’urbanisme, ou un permis d’aménager, ou une déclaration préalable, en
cours de validité ont été délivrés avant la publication de l’arrêté d’approbation du SAGE
Dans la conception de ces nouveaux projets, des mesures adaptées doivent être définies pour :
■ éviter l’impact ;
■ réduire cet impact s’il n’a pas pu être évité ;
■ et à défaut, compenser le dommage résiduel identifié en application de la disposition 8B-
1 du SDAGE Loire-Bretagne 2016-2021.</t>
  </si>
  <si>
    <t>Si compensation, en application de la disposition du SDAGE Loire-Bretagne</t>
  </si>
  <si>
    <t>Layon-Aubance</t>
  </si>
  <si>
    <t>SAGE04010</t>
  </si>
  <si>
    <t>REGLE04010_01</t>
  </si>
  <si>
    <t>limiter l’impact des réseaux de drainage</t>
  </si>
  <si>
    <t>Sur les masses d’eau identifiées par la carte 1, où la proportion de surfaces drainées est supérieure à 20 %, tout nouveau projet de création ou de modification de réseaux de drainage enterrés ou à ciel ouvert d’une surface supérieure ou égale à 5 ha, en particulier lorsqu’une opération de drainage sur des réseaux existants implique une augmentation de la part globale ou du pourcentage de la surface drainée, n’est permis que si le projet prévoit des dispositifs tampons visant à réguler et à filtrer les écoulements à l’exutoire des réseaux de drainage. Ces aménagements peuvent être de type bassin tampon ou tout autre dispositif équivalent efficace.</t>
  </si>
  <si>
    <t>réseaux de drainage</t>
  </si>
  <si>
    <t>Carte des masses d'eau concernées (carte 1)</t>
  </si>
  <si>
    <t>REGLE04010_02</t>
  </si>
  <si>
    <t>Préserver le lit mineur et les berges des cours d’eau</t>
  </si>
  <si>
    <t>Tout nouveau projet d’ouvrages ou de travaux, instruits en vertu de l’article R.214-1 et suivant du code de l’environnement, réalisé dans le lit mineur d'un cours d'eau est interdit lorsqu’il : - constitue un obstacle à l’écoulement des crues ou à la continuité écologique, - ou entraîne une modification du profil en long ou en travers d’un cours d’eau, - ou a un impact sensible sur les conditions de luminosité nécessaires à la vie aquatique, - ou constitue une consolidation ou une protection des berges par des techniques autres que végétales, - ou constitue le curage des cours d’eau ou canaux Les dispositions visées au présent article ne sont pas applicables si : - le nouveau projet est déclaré d’utilité publique ou s’il présente un caractère d’intérêt général tel que défini à l’article L. 211-7 du code de l’environnement ; - ou si le nouveau projet présente des enjeux liés à la sécurité ou à la salubrité publique, tels que décrits à l’article L. 2212-2 du code général des collectivités territoriales ; - ou si le nouveau projet vise la restauration hydromorphologique des cours d’eau ; - ou si le nouveau projet consiste en un ouvrage de franchissement de cours d’eau dûment justifié. Dans ces cas d’exceptions à la règle, le pétitionnaire doit : 1. éviter le dommage causé sur le cours d’eau et ses berges (mesures d’évitement) ; 2. réduire l’impact sur le cours d’eau et ses fonctionnalités (mesures réductrices) ; 3. compenser le dommage résiduel identifié. La compensation est relative aux fonctionnalités. Dans ce cas, les mesures compensatoires respectent les conditions suivantes : a) elles sont mises en oeuvre au plus tard dès la fin des travaux ; b) elles sont prévues sur le long terme et les modalités de suivi et d’entretien sont précisées par le pétitionnaire dans son dossier réglementaire. La règle s’applique sur l’ensemble du bassin versant.</t>
  </si>
  <si>
    <t>activités portant atteinte au lit mineur des cours d’eau</t>
  </si>
  <si>
    <t>REGLE04010_03</t>
  </si>
  <si>
    <t>sécheresse</t>
  </si>
  <si>
    <t>Encadrer les prélèvements en période d’étiage sur les bassins du Layon, de l’Aubance et du Rollet</t>
  </si>
  <si>
    <t>Tout nouveau prélèvement ou renouvellement d’autorisation de prélèvement, y compris par dérivation, dans un cours d'eau ou dans sa nappe d'accompagnement, à l’exception du plan d’eau de La Malaiserie et du plan d’eau de Beaurepaire, instruit en vertu de l’article R.214-1 et suivant du code de l’environnement, est interdit en période d’étiage, du 1er avril au 31 octobre. Conformément au SDAGE, en cas d’hydraulicité printanière nettement supérieure à la normale, faisant suite à un déficit hivernal, l’autorité administrative peut accorder, de manière exceptionnelle et dérogatoire, une prolongation de la période de remplissage jusqu’au 30 avril.</t>
  </si>
  <si>
    <t>REGLE04010_04</t>
  </si>
  <si>
    <t>Respecter les volumes annuels prélevables</t>
  </si>
  <si>
    <t>Toute demande de nouveau prélèvement en eaux superficielles et dans les nappes d’accompagnement de cours d’eau, instruite en vertu de l’article R.214-1 et suivant du code de l’environnement, ou de l’article L.511-1 du même code, ne peut être accordée par l’autorité administrative que dans la mesure où ce prélèvement n’entraine pas de dépassement des volumes prélevables hivernaux définis dans le tableau 1. Dans le cas où le cumul des prélèvements déclarés ou autorisés en eaux superficielles et dans les nappes d’accompagnement de cours d’eau dépasse les valeurs indiquées dans le tableau 1, aucune nouvelle déclaration de prélèvement n’est possible, ni autorisation accordée. Cette règle ne s’applique pas au prélèvement inférieur ou égal à 1 000 m3 d'eau par an, destiné à l’usage domestique, tels que définis aux articles L. 214-2 al 2 et R214-5 du code de l’environnement, ni aux installations, ouvrages et travaux réalisés au titre de la Défense Extérieure Contre l’Incendie entraînant des prélèvements sur les eaux.</t>
  </si>
  <si>
    <t>Bièvre Liers Valloire</t>
  </si>
  <si>
    <t>SAGE06025</t>
  </si>
  <si>
    <t>REGLE06025_01</t>
  </si>
  <si>
    <t>superficielles et souterraines</t>
  </si>
  <si>
    <t>Règle n°1 : Répartition des volumes disponibles définis par catégorie d’utilisateurs</t>
  </si>
  <si>
    <t xml:space="preserve">1- Eaux souterraines
En application de la disposition QT.1.1.1 du PAGD, le volume moyen disponible annuel global pour les eaux souterraines est réparti par catégorie d’utilisateurs comme suit :
Volume moyen disponible
annuel Production d'eau potable 
Usages industriels 
Usages agricoles 
Usages des piscicultures
54 736 000 m3 12,27 % 2,70 % 28,80 % 56,23 %
Les nouveaux prélèvements en eaux souterraines soumis à autorisation, déclaration en application de la législation sur l’eau (articles L. 214-1 et suivants du Code de l’environnement) et ceux soumis à autorisation, déclaration, enregistrement en application de la législation ICPE (articles L. 511-1 et suivants du même Code) doivent être réalisés en conformité avec la présente répartition des volumes moyens disponibles à respecter sur 7 ans (moyenne glissante), et ce, au jour de la publication de l’arrêté inter-préfectoral approuvant le SAGE.
2- Eaux superficielles
En application de la disposition QT.1.1.1 du PAGD, les volumes maximums disponibles annuels pour les eaux superficielles sont
répartis par catégorie d’utilisateurs comme suit : 
Sous-bassins versants Volumes maximums disponibles
annuels 
Production d'eau potable 
Usages industriels 
Usages agricoles 
Usages des piscicultures
Rival amont 1 242 000 m3 95,81 % 3,95 % 0,24 % 0
Rival aval 2 008 000 m3 76,54 % 15,59 % 7,87 % 0
Oron amont 95 000 m3 48,42 % 0 51,58 % 0
Oron aval 3 000 m3 0 0 100 % 0
Collières 330 000 m3 16,97% 0 83,03 % 0
Bancel 102 000 m3 0 0 100 % 0
Dolon 1 291 000 m3 95,12 % 0 4,88 % 0
Total 5 071 000 m3 80,00 % 7,14 % 12,86 % 0 
Les nouveaux prélèvements en eaux superficielles soumis à autorisation, déclaration en application de la législation sur l’eau (articles L. 214-1 et suivants du Code de l’environnement) et ceux soumis à autorisation, déclaration, enregistrement en application de la législation ICPE (articles L. 511-1 et suivants du même Code) doivent être réalisés en conformité avec la présente répartition des volumes maximums disponibles, et ce, au jour de la publication de l’arrêté inter-préfectoral approuvant le SAGE.
3. Modification des volumes disponibles (situation future hypothétique)
En cas d’obtention par la pisciculture Font-Rome des autorisations nécessaires lui permettant de prélever de nouveau dans la Grande Veuze, les volumes disponibles définis ci-dessus sont modifiés de la manière suivante :
- le volume moyen disponible annuel global pour les eaux souterraines à respecter sur 7 ans est de 51 706 000 m3,
- le volume moyen disponible annuel pour les eaux souterraines pour les usages des piscicultures à respecter sur 7 ans est de 27 746 000 m3,
- le volume maximum disponible annuel pour les eaux superficielles à l’échelle du bassin versant est de 8 101 000 m3,
- le volume maximum disponible annuel pour les eaux superficielles, pour les usages des piscicultures, à l’échelle du bassin versant, est de 3 030 000 m3,
- le volume maximum disponible annuel pour les eaux superficielles pour le sous-bassin versant des Collières est de 3 360 000 m3.
- le volume maximum disponible annuel pour les eaux superficielles, pour les usages des piscicultures, pour le sous- bassin versant des Collières est de 3 030 000 m3.
4. Exception à l’application des volumes disponibles
Pour la production d’eau potable, en cas de problème qualitatif ou quantitatif, les structures exerçant la compétence de production d’eau potable compensent les volumes non prélevés dans la ressource superficielle par des volumes supplémentaires à prélever dans la ressource souterraine.
</t>
  </si>
  <si>
    <t xml:space="preserve">QT.1.1.1 : Définition des volumes disponibles
QT.1.1.2 : Adapter les prélèvements à la capacité de la ressource
</t>
  </si>
  <si>
    <t>REGLE06025_02</t>
  </si>
  <si>
    <t>Règle n°2 : Interdire les nouveaux prélèvements ayant un impact sur les débits des sources de Manthes et de Beaufort</t>
  </si>
  <si>
    <t xml:space="preserve">Les nouveaux prélèvements en eaux souterraines soumis à autorisation, déclaration en application de la législation sur l’eau (article L. 214-1 et suivants du Code de l’Environnement) comme ceux soumis à autorisation, déclaration, enregistrement en application de la législation ICPE (articles L. 511-1 et suivants du même Code) sont interdits sur les zones définies autour des sources de Manthes et de Beaufort (cf. carte n°C), sauf si le pétitionnaire, dans le cadre de son document d’incidence ou de son dossier d’étude d’impact démontre l’absence d’impact du futur prélèvement sur les sources de Manthes et de Beaufort en prenant en compte l’impact cumulé de l’ensemble des prélèvements.
Cette règle ne s’applique pas en cas de substitution d’un prélèvement situé sur une des zones définies autour des sources de
Manthes et de Beaufort par un prélèvement équivalent ou inférieur sur la même zone.
</t>
  </si>
  <si>
    <t>interdire/limiter prélèvements</t>
  </si>
  <si>
    <t>REGLE06025_03</t>
  </si>
  <si>
    <t>Règle n°3 : Interdire les nouveaux prélèvements destinés à un autre usage que l’alimentation en eau potable dans les zones de sauvegarde pour l’alimentation en eau potable</t>
  </si>
  <si>
    <t xml:space="preserve">Dans les zones de sauvegarde pour l’alimentation en eau potable telles que délimitées à la carte n°F, les nouveaux prélèvements en eaux souterraines non destinés à l’alimentation en eau potable et soumis à autorisation, déclaration en application de la législation sur l’eau (article L. 214-1 et suivants du Code de l’Environnement) comme ceux soumis à autorisation, déclaration, enregistrement en application de la législation ICPE (articles L. 511-1 et suivants du même Code) sont interdits.
Cette règle ne s’applique pas en cas de :
- substitution d’un prélèvement existant par un prélèvement équivalent ou inférieur sur la même zone de sauvegarde,
- nouveaux prélèvements visant à l’amélioration des connaissances pour l’exploitation de l’eau potable et la surveillance des eaux.
</t>
  </si>
  <si>
    <t>REGLE06025_04</t>
  </si>
  <si>
    <t>eau potable</t>
  </si>
  <si>
    <t xml:space="preserve">Règle n°4 : Interdire les projets et activités présentant un fort risque d’atteinte, sur le plan
qualitatif, à la ressource en eau dans les zones de sauvegarde
</t>
  </si>
  <si>
    <t xml:space="preserve">1) Installations, Ouvrages, Travaux ou Activités (IOTA)
Dans les zones de sauvegarde pour l’alimentation en eau potable sur le territoire du SAGE Bièvre Liers Valloire telles que délimitées à la carte n°F, sont interdits les nouveaux Installations, Ouvrages, Travaux ou Activités (IOTA) soumis à autorisation, déclaration, en application de la législation sur l’eau (visés à l’article R.214-1 du Code de l’Environnement) et correspondant aux nomenclatures suivantes (Nomenclature Eau en vigueur au jour de l’approbation du SAGE) :
Rubriques nomenclature loi sur l’eau interdites Exceptions à la règle : rubriques et projets non interdits
3.3.3.0 du titre III : canalisations de transports d’hydrocarbures liquides ou de produits chimiques liquides de longueur supérieure à 5 kilomètres ou dont le produit du diamètre
extérieur par la longueur est supérieur à 2 000 mètres carrés. -
2.1.1.0 : rejets d’eaux usées traitées par les stations d’épuration des agglomérations d’assainissement ou dispositifs d’assainissement non collectif devant traiter une charge brute de pollution organique au sens de l’article R.2224-6 du Code Général des Collectivités Territoriales :
• Supérieure à 600 kg de DBO5 (Autorisation)
• Supérieure à 12 kg de DBO5, mais inférieure ou égale à 600 kg de DBO5 (Déclaration) 
- Projets de réhabilitation de STEP existante soumis à déclaration et permettant une diminution des flux polluants
- Projets soumis à déclaration et faisant l’objet d’une dérogation préfectorale suite à la demande du maître d’ouvrage accompagnée d’une expertise démontrant l’absence d’incidence, dans le cadre de l’article 6 de l’arrêté du 21 juillet 2015 modifié relatif aux systèmes d’assainissement collectif et
aux installations d’assainissement non collectif
5.1.3.0 : travaux de recherche, de création, d'essais,
d'aménagement ou d'exploitation des stockages souterrains soumis aux dispositions du décret n° 2006-649 du 2 juin 2006 -
2) Installations Classées pour l’Environnement (ICPE)
Dans les zones de sauvegarde pour l’alimentation en eau potable sur le territoire du SAGE Bièvre Liers Valloire telles que délimitées à la carte n°F, sont interdites les nouvelles Installations Classées pour l’Environnement (ICPE) soumises à autorisation, déclaration, enregistrement en application de la législation ICPE (visées à l’article R511-9 du Code de l’Environnement) et correspondant aux rubriques de la nomenclature des ICPE suivantes :
Rubriques ICPE interdites Exceptions à la règle : rubriques et projets non interdits
1xxx - Substances toxiques, comburantes, explosives inflammables, combustibles, corrosives, radioactives et réagissant avec l’eau 1413 – Installation de remplissage de réservoirs de gaz naturel ou biogaz, sous pression
1530 – Dépôts de papiers, cartons ou matériaux combustibles analogues
1532 – Stockage de bois ou de matériaux combustibles
analogues
2510-1 - Exploitation de carrières Projet d’exploitation de nouvelles carrières dans une zone de sauvegarde pour l’alimentation en eau potable d’intérêt actuel (ZIA) ou une zone de sauvegarde pour l’alimentation en eau potable d’intérêt actuel et futur (ZIAF) et pour lequel le pétitionnaire, dans le cadre de son document d’incidence ou de son dossier d’étude d’impact, démontre l’absence d’impact
négatif sur la nappe des alluvions de Bièvre Liers Valloire
2521 - Stations d’enrobage au bitume de matériaux routiers -
26xx - Activité chimique, parachimie, caoutchouc et matières
plastiques -
27xx - Activités déchets 2716 – Transit, regroupement ou tri de déchets non dangereux non inertes
2730 – Traitement des sous-produits d’origine animale, sauf pour l’activité d’équarrissage, qui reste interdite
2731 – Dépôt ou transit de sous-produits animaux, sauf pour
l’activité d’équarrissage, qui reste interdite
2760-3 – Installation de stockage de déchets inertes
2780 – Compostage de déchets non dangereux ou matière végétale
2781 – Méthanisation de déchets non dangereux ou de matière végétale brute
2782 – Autres traitements biologiques de déchets non dangereux
Aires de remplissage, lavage des pulvérisateurs comprises
dans la rubrique 2795
4xxx : Substances et mélanges dangereux 
Cette règle ne s’applique pas aux projets d’extension ou renouvellement de IOTA et ICPE existants soumis à autorisation, déclaration en application de la législation sur l’eau (article L. 214-1 et suivants du Code de l’environnement) comme ceux soumis à autorisation, déclaration, enregistrement en application de la législation ICPE (article L. 511-1 et suivants du même Code), sous réserve que le pétitionnaire, dans le cadre de son document d’incidence ou de son dossier d’étude d’impact, démontre l’absence d’impact négatif sur la nappe des alluvions de Bièvre Liers Valloire.
</t>
  </si>
  <si>
    <t xml:space="preserve">QL.1.1.2 : Réduire les pollutions liées à l’assainissement collectif ; QL.1.1.7 : Limiter les risques liés à l’exploitation des carrières
QL.2.2.4 : Limiter les risques de pollution de la ressource sur les zones de sauvegarde pour l’alimentation en eau potable
</t>
  </si>
  <si>
    <t>REGLE06025_05</t>
  </si>
  <si>
    <t>Règle n°5 : Encadrer l’extraction des matériaux</t>
  </si>
  <si>
    <t xml:space="preserve">L’extraction de matériaux dans le cadre de nouveaux projets soumis à autorisation, déclaration, enregistrement en application de la législation ICPE (articles L. 511-1 et suivants du Code de l’Environnement) ne pourra pas être entreprise à moins de 3 mètres au-dessus des plus hautes eaux connues de la nappe la plus superficielle au droit du site.
Cette règle ne s’applique pas pour les renouvellements d’autorisation, déclaration, enregistrement, pour l’extraction de
matériaux en application de la législation ICPE.
Le niveau des plus hautes eaux connues devra être déterminé à partir d’un suivi piézométrique et réalisé au droit du projet ou à proximité immédiate. Lorsque le suivi piézométrique au droit du projet ne couvre pas la période des plus hautes eaux mesurées au droit des piézomètres de référence les plus proches, le niveau des plus hautes eaux connues sera déterminé par comparaison avec le niveau piézométrique d’un ou plusieurs piézomètres proches situés dans un contexte hydrogéologique similaire et disposant de chroniques adaptées.
</t>
  </si>
  <si>
    <t>rectification, curage, busage, extraction de sédiments</t>
  </si>
  <si>
    <t>ICPE</t>
  </si>
  <si>
    <t>REGLE06025_06</t>
  </si>
  <si>
    <t>Règle n°6 : Limiter les impacts négatifs de l’infiltration des eaux usées traitées</t>
  </si>
  <si>
    <t xml:space="preserve">Pour les stations d’épuration soumises à autorisation, déclaration, en application de la législation sur l’eau qui infiltrent, totalement ou partiellement, leurs rejets d’eaux usées traitées par l’intermédiaire de bassins d’infiltration, le SAGE demande que l’aménagement de tels bassins soit réalisé dans le respect du principe de maintien d’une épaisseur de zone non saturée d’au moins 3 mètres entre le fond des bassins et les plus hautes eaux connues de la nappe la plus superficielle au droit du site. Le niveau des plus hautes eaux connues devra être déterminé à partir d’un suivi piézométrique et réalisé au droit du projet ou à proximité immédiate. Lorsque le suivi piézométrique au droit du projet ne couvre pas la période des plus hautes eaux mesurées au droit des piézomètres de référence les plus proches, le niveau des plus hautes eaux connues sera déterminé par comparaison avec le niveau piézométrique d’un ou plusieurs piézomètres proches situés dans un contexte hydrogéologique similaire et disposant de chroniques adaptée.
Les pétitionnaires doivent prendre en compte le rehaussement du toit de la nappe induit par l’infiltration des eaux, afin d’actualiser en conséquence dans leur dossier d’instruction l’estimation des plus hautes eaux connues de la nappe au droit des bassins.
</t>
  </si>
  <si>
    <t>stations d'épuration</t>
  </si>
  <si>
    <t>REGLE06025_07</t>
  </si>
  <si>
    <t>Règle n°7 : Interdire les nouveaux prélèvements autres que pour l’usage « alimentation en eau potable » dans la nappe de la Molasse</t>
  </si>
  <si>
    <t xml:space="preserve">Pour les prélèvements d’eau dans la nappe de la Molasse pouvant entraîner des transferts d’eau, et par conséquent de polluants, de la nappe des alluvions vers la nappe de la Molasse, le SAGE fixe un objectif de limitation des prélèvements dans la nappe de la Molasse afin d’assurer sa préservation dans le temps.
Afin d’éviter des transferts de polluants de la nappe de Bièvre Liers Valloire vers la nappe de la Molasse, les nouveaux prélèvements  dans la nappe de la Molasse sous recouvrement de la nappe des alluvions, soumis à autorisation, déclaration en application de la législation loi sur l’eau comme ceux soumis à autorisation, déclaration, enregistrement en application de la législation ICPE sont interdits pour tous les usages exceptés pour l’alimentation en eau potable.
Aussi, les prélèvements en nappe de la Molasse pour l’alimentation en eau potable seront autorisés :
- sous réserve que le pétitionnaire ait entrepris et poursuive des efforts d’amélioration de la qualité de la nappe des alluvions,
- et si, malgré les efforts engagés, la qualité de la nappe alluvionnaire ne permet pas au gestionnaire de prélever pour
l’alimentation en eau potable.
Dans ce contexte, les services instructeurs seront particulièrement vigilants, au titre du document d’incidence ou de l’étude d’impact, à la démonstration par le pétitionnaire de l’absence d’impact négatif sur l’écoulement des flux entre les aquifères.
</t>
  </si>
  <si>
    <t>réserver prélèvements à l'alimentation en eau potable</t>
  </si>
  <si>
    <t>REGLE06025_08</t>
  </si>
  <si>
    <t>eaux pluviales</t>
  </si>
  <si>
    <t>Règle n°8 : Généraliser l’infiltration à la source des eaux pluviales propres</t>
  </si>
  <si>
    <t xml:space="preserve">Les nouveaux projets d’Installations, Ouvrages, Travaux ou Activités (IOTA) soumis à autorisation, déclaration, en application de la législation loi sur l’eau (articles L. 214-1 et suivants du Code de l’environnement), ainsi que les nouvelles Installations Classées pour la Protection de l’Environnement (ICPE) au titre des articles L. 511 et suivants du même code et soumis à la rubrique 2.1.5.0 « Rejet des eaux pluviales dans les eaux douces superficielles ou sur le sol ou dans le sous-sol » ( de la nomenclature des IOTA du tableau annexé à l’article R.214-1 du code de l’environnement) doivent intégrer, si l’aptitude des sols et les conditions technico-économiques le permettent, la mise en place de techniques permettant l’infiltration à la source de la totalité des eaux pluviales interceptées par le projet (noues, chaussées drainantes, toitures végétalisées, maintien des zones humides etc.) selon une période de retour définie par la Norme Française EN 752 de juin 2017, ou toute norme la remplaçant, et la doctrine d’instruction en vigueur localement, dans le respect des objectifs qualitatifs de la ressource souterraine.
Ces nouveaux projets doivent également, dans leur conception, privilégier le maintien des zones naturelles d’infiltration
existantes.
Dans le cas où le pétitionnaire démontre l’incapacité des sols à infiltrer localement la totalité des eaux pluviales malgré la mise en place de toutes les solutions susceptibles de limiter les apports pluviaux aux cours d’eau ou aux réseaux publics de collecte, l’excès de ruissellement pourra être rejeté au réseau hydrographique en priorité, ou aux réseaux publics pluviaux ou d’assainissement s’il n’existe pas d’autre solution.
</t>
  </si>
  <si>
    <t>rejets d'eaux pluviales</t>
  </si>
  <si>
    <t>Drac Romanche</t>
  </si>
  <si>
    <t>SAGE06010</t>
  </si>
  <si>
    <t>REGLE06010_01</t>
  </si>
  <si>
    <t xml:space="preserve">Article 1 – Prévenir les pollutions lors des travaux de forages au
 titre du code minier et d’exploitation de mines
</t>
  </si>
  <si>
    <t xml:space="preserve">Tous travaux de forage et d’exploitation de mines soumis à autorisation ou déclaration relevant des articles L.214-1 et suivants et R. 214-1 et suivants du Code de l’environnement (rubriques 5.1.2.0 / 5.1.3.0 / 5.1.4.0 et 5.1.6.0 de la nomenclature de la loi sur l’eau en vigueur au jour de l’approbation du SAGE) ne doivent pas conduire :
- à introduire tout type de polluants dans les masses d’eau superficielles et
souterraines ;
- à créer le risque d’introduction de pollution notamment par dysfonctionnement des processus mis en œuvre ;
- à altérer l’état actuel de l’ensemble des masses d’eau souterraines et superficielles et compromettre l’atteinte des objectifs de ces masses d’eau fixés dans le SDAGE et le SAGE.
Cette règle s’applique à toutes les phases des projets (recherche, exploration,
exploitation, gestion après exploitation). En particulier :
- dans les nappes stratégiques exploitées ou destinées à l’alimentation en eau
potable ;
- dans les zones en amont hydraulique des ouvrages de prélèvement d'eau destinés à l'alimentation en eau potable.
Dans ces zones, le maître d'ouvrage s'assure que les meilleures techniques et matériels ou d’équipements de forage sont mis en œuvre. Il prend des précautions portant a minima sur le mode de réalisation, la technique de forage, la profondeur  des échangeurs ainsi que leur régime d'exploitation. Les techniques de forage, la profondeur des échangeurs géothermiques sont alors adaptées pour ne pas atteindre ou pour limiter l'accès aux zones à enjeux identifiés et pour prendre en compte le contexte géologique ainsi que les propriétés chimiques des milieux traversés. Des mesures de surveillance adéquates sont également prises.
</t>
  </si>
  <si>
    <t>encadrer prélèvements : impacts hydrauliques</t>
  </si>
  <si>
    <t xml:space="preserve">Enjeu 2, disposition 51
P 45 et 64de la synthèse de l’état des lieux
</t>
  </si>
  <si>
    <t>REGLE06010_02</t>
  </si>
  <si>
    <t>Article 2 – Prévenir les pollutions lors de la production de neige de culture</t>
  </si>
  <si>
    <t>Les projets soumis à autorisation ou à déclaration, en application des articles L. 214-1 et suivants et R. 214-1 et suivants du code de l’environnement (rubrique 3.2.3.0. de la nomenclature loi sur l’Eau, en vigueur au jour de l’approbation du SAGE) sont interdits si les pétitionnaires ne démontrent pas que les technologies et les substances utilisées n’ont pas d’incidences notables défavorables sur les facteurs mentionnés au III de l’article L. 122-1 du code de l’environnement et, notamment, sur les terres, le sol et l’eau.</t>
  </si>
  <si>
    <t>stockage/infiltration des rejets</t>
  </si>
  <si>
    <t>Enjeu 2, disposition 46</t>
  </si>
  <si>
    <t>REGLE06010_03</t>
  </si>
  <si>
    <t xml:space="preserve">Article 3 - Réserver les secteurs vulnérables des nappes de la
 plaine de l’Oisans et de l’Eau d’Olle au seul usage AEP
</t>
  </si>
  <si>
    <t xml:space="preserve">Les nouveaux prélèvements en nappe, soumis à autorisation ou déclaration, en application des articles L.214-1 et suivants et R.214-1 et suivants du code de l’environnement (rubrique 1.1.1.0 de la nomenclature de la loi sur l’eau en vigueur au jour de la publication de l’arrête préfectoral approuvant le SAGE) et soumis à déclaration, enregistrement ou autorisation au titre de la législation ICPE en application des articles L.511-1 et suivants et R.511-9 et suivants du code de l’environnement dans les secteurs vulnérables des nappes de la plaine de l’Oisans et de l’eau d’Olle, sont interdits sauf si ces nouveaux prélèvements sont exclusivement réservés à l’alimentation en eau potable collective publique et aux reconnaissances scientifiques et techniques.
Les renouvellements d’autorisation de prélèvement-à l’identique du volume autorisé- ne sont pas concernés par la présente règle.
</t>
  </si>
  <si>
    <t>Enjeu 6, disposition 137 / enjeu 3, objectifs 15, 16 et 17</t>
  </si>
  <si>
    <t>REGLE06010_04</t>
  </si>
  <si>
    <t>Article 4 – Interdire la dégradation des zones humides prioritaires du SAGE</t>
  </si>
  <si>
    <t>Au sein des périmètre définis dans les cartographies 53 à 59 du présent règlement, toute nouvelle opération d’assèchement, mise en eau, imperméabilisation, remblai d’une zone humide soumise à une procédure de déclaration, enregistrement ou autorisation au titre de la législation sur les installations classées, en application des articles L.511-1 et suivants et R.511-9 du code de l’environnement, ou soumise à une procédure de déclaration ou d’autorisation au titre de la loi sur l’eau, en application des articles L.214-1 et suivants et R.214-1 et suivants du code de l’environnement (rubrique 3.3.1.0), est interdite. Cette règle ne s’applique pas si le pétitionnaire porteur de projets IOTA ou ICPE démontre que son projet est situé totalement en dehors d’une zone humide. De plus, ne sont pas concernés par cette règle, les nouveaux projets d’intérêt général (au sens de l’article L.102-1 du code de l’urbanisme ou au sens de l’article L.211-7 du code de l’environnement, ou déclarés d’utilité publique (au sens de l’article L.121-1 du code  de l'expropriation pour cause d'utilité publique).</t>
  </si>
  <si>
    <t xml:space="preserve"> Enjeu 6, disposition 144 / enjeu 4, objectif 23</t>
  </si>
  <si>
    <t>Molasses miocènes du Bas-Dauphiné et alluvions de la plaine de Valence</t>
  </si>
  <si>
    <t>SAGE06038</t>
  </si>
  <si>
    <t>REGLE06038_01</t>
  </si>
  <si>
    <t xml:space="preserve">
VOLUMES MAXIMUMS DISPONIBLES A L’ETIAGE DANS LES MASSES D’EAUX SUPERFICIELLES DES BASSINS VEORE ET BARBEROLLE, DANS LA MASSE D’EAU SOUTERRAINE DES ALLUVIONS DE LA PLAINE DE VALENCE ET MASSES D’EAU SUPERFICIELLES DU SUD GRESIVAUDAN (COURS D’EAU AFFLUENTS DE L’ISERE ET LEUR NAPPE D’ACCOMPAGNEMENT)
</t>
  </si>
  <si>
    <t xml:space="preserve">Les volumes maximums disponibles à l’étiage dans les eaux superficielles et souterraines sont répartis par catégorie d’utilisateurs comme suit :
- masses d’eau superficielles des bassins Véore et Barberolle et masse d’eau souterraine des alluvions de la Plaine de Valence du 1er juin au 30 septembre :
</t>
  </si>
  <si>
    <t>REGLE06038_02</t>
  </si>
  <si>
    <t>INTERDICTION DE NOUVEAUX PRELEVEMENTS EN EAUX SUPERFICIELLES ET EN EAUX SOUTERRAINES SUR LES BASSINS GALAURE ET DROME DES COLLINES</t>
  </si>
  <si>
    <t xml:space="preserve">Les nouveaux prélèvements en eaux superficielles et en eaux souterraines, soumis à autorisation environnementale en application du Code de l’Environnement (articles L.181-1 et suivants du CE), à déclaration en application de la législation sur l’eau (article L. 214-1 et suivants du Code de l’Environnement), associés à des installations soumises à déclaration, enregistrement en application de la législation ICPE (articles L. 511-1 et suivants du même Code), dont le niveau correspond au moins au seuil de déclaration de la nomenclature eau, sont interdits sur les bassins Galaure et Drôme des collines.
Les nouveaux prélèvements associés aux travaux soumis à autorisation ou déclaration en application de l’article L.162-1 du Code minier sont interdits sur les bassins Galaure et Drôme des collines.
Les nouveaux prélèvements à usage domestique au sens de l’article L.214-2 du Code de l’Environnement, sont interdits sur les bassins Galaure et Drôme des collines.
</t>
  </si>
  <si>
    <t>REGLE06038_03</t>
  </si>
  <si>
    <t>INTERDICTION DE NOUVEAUX PRELEVEMENTS DANS LES ALLUVIONS DE LA ZONE DE REPARTITION DES EAUX VEORE BARBEROLLE</t>
  </si>
  <si>
    <t xml:space="preserve">Les nouveaux prélèvements soumis à autorisation environnementale au titre du code de l’environnement (art L181-1 et suivants), déclaration en application de la législation sur l’eau (article L. 214-1 et suivants du Code de l’Environnement) ou associés à des installations soumises à déclaration, enregistrement en application de la législation ICPE (articles L. 511-1 et suivants du même Code), dont le niveau correspond au moins au seuil de déclaration de la nomenclature eau, sont interdits dans les alluvions de la Zone de Répartition des Eaux Véore Barberolle, telle que définie dans l’arrêté du 17/12/2014.
Les nouveaux prélèvements associés aux travaux soumis à autorisation ou déclaration en application de l’article L162-1 du Code minier, sont interdits dans les alluvions de la Zone de Répartition des Eaux Véore Barberolle, telle que définie dans l’arrêté du 17/12/2014.
Les nouveaux prélèvements à usage domestique, au sens de l’article L.214-2 du Code de l’Environnement sont interdits dans les alluvions de la Zone de Répartition des Eaux Véore Barberolle, telle que définie dans l’arrêté du 17/12/2014.
Cette règle ne s’applique pas aux nouveaux prélèvements :
- à volume constant associés au renouvellement d’ouvrage existant ;
- de substitution permettant de réduire l’impact sur l’étiage des cours d’eau ;
- domestiques permettant l’alimentation en eau potable de logements existants et sans autre possibilité d’alimentation en eau;
- à volume net nul dans une même masse d’eau.
Dans le cas de substitution, qui correspond à un prélèvement réalisé en remplacement d’un prélèvement déjà existant sur une autre masse d’eau et / ou une autre période de l’année, le pétitionnaire, dans le cadre de son document d’incidence ou de son dossier d’étude d’impact, doit démontrer l'impact significatif de réduction des volumes prélevés sur les cours d'eau en période d'étiage. A défaut, l’autorisation est refusée.
</t>
  </si>
  <si>
    <t>REGLE06038_04</t>
  </si>
  <si>
    <t xml:space="preserve">INTERDICTION DE NOUVEAUX PRELEVEMENTS DANS LA MASSE D’EAU "FORMATIONS QUATERNAIRES EN PLACAGE DISCONTINUS DU BAS DAUPHINE ET TERRASSES REGION DE ROUSSILLON" (FRDG350) SITUEE AU SEIN DE LA ZONE DE SAUVEGARDE COURBON SCIE LORIOL
– SAINT-MARCELLIN
</t>
  </si>
  <si>
    <t xml:space="preserve">Les nouveaux prélèvements soumis à autorisation environnementale au titre du code de l’environnement (art L181-1 et suivants), déclaration en application de la législation sur l’eau (article L. 214-1 et suivants du Code de l’Environnement) ou associés à des installations soumises à déclaration, enregistrement en application de la législation ICPE (articles L. 511-1 et suivants du même Code) dont le niveau correspond au moins au seuil de déclaration de la nomenclature eau, sont interdits dans la masse d’eau "Formations quaternaires en placage discontinus du Bas Dauphiné et terrasses région de Roussillon" (FRDG350) située au sein de la Zone de Sauvegarde Courbon Scie Loriol – Saint-Marcellin.
Les nouveaux prélèvements associés aux travaux soumis à autorisation ou déclaration en application de l’article L162-1 du Code minier sont également interdits dans la masse d’eau "Formations quaternaires en placage discontinus du Bas Dauphiné et terrasses région de Roussillon" (FRDG350) située au sein de la Zone de Sauvegarde Courbon Scie Loriol – Saint-Marcellin.
Les nouveaux prélèvements à usage domestique au sens de l’article L.214-2 du Code de l’Environnement sont également interdits dans la masse d’eau "Formations quaternaires en placage discontinus du Bas Dauphiné et terrasses région de Roussillon" (FRDG350) située au sein de la Zone de Sauvegarde Courbon Scie Loriol – Saint-Marcellin.
Cette règle pourra être revue lors de la révision du SAGE dès l’amélioration des connaissances permettant de statuer sur les connexions entre la masse d’eau souterraine et les masses d’eau superficielles. Cette règle ne s’applique pas aux nouveaux prélèvements :
- à volume constant associés au renouvellement d’ouvrage existant ;
- de substitution permettant de réduire l’impact sur l’étiage des cours d’eau ;
- domestiques permettant l’alimentation en eau potable de logements existants et sans autre possibilité d’alimentation en eau ;
- à volume net nul dans une même masse d’eau (prélèvements géothermie).
Dans le cas de substitution, qui correspond à un prélèvement réalisé en remplacement d’un prélèvement déjà existant sur une autre masse d’eau et / ou une autre période de l’année, le pétitionnaire, dans le cadre de son document d’incidence ou de son dossier d’étude d’impact, doit démontrer l'impact significatif de réduction des volumes prélevés sur les cours d'eau en période d'étiage. A défaut, l’autorisation sera refusée.
</t>
  </si>
  <si>
    <t>Arve</t>
  </si>
  <si>
    <t>SAGE06033</t>
  </si>
  <si>
    <t>REGLE06033_01</t>
  </si>
  <si>
    <t>Exclure les prélèvements autres que AEP sur les ressources stratégiques</t>
  </si>
  <si>
    <t xml:space="preserve">Sur les zones à enjeux 1, 2 et 3 actuelles et futures des nappes stratégiques pour l’alimentation en eau potable (carte C des zones à enjeux), est interdit tout nouveau sondage, forage, création de puits ou ouvrage souterrain, non destiné à un usage domestique, en vue d'effectuer un prélèvement dans les eaux souterraines, au titre de la rubrique 1.1.1.0 de la nomenclature annexée à l'article R.214-1 du code de l’environnement (nomenclature en vigueur au jour de la publication de l’arrêté pré- fectoral approuvant le SAGE).
Sur les zones à enjeux 1, 2 et 3 actuelles et futures des nappes stratégiques pour l’alimentation en eau potable (carte C des zones à enjeux), est interdit tout nouveau prélèvement au titre de la rubrique 1.1.2.0 de la nomenclature annexée à l'article R.214-1 du code de l’environnement (nomenclature en vigueur au jour de la publication de l’arrêté préfectoral approuvant le SAGE).
Ne sont pas concernés par cette interdiction :
 les prélèvements et les sondages, les forages, puits ou ouvrages souterrains destinés aux prélèvements pour l'alimentation en eau potable, l'amélioration des connaissances pour l’exploitation de l’eau potable et la sur- veillance des eaux ;
 les prélèvements et les sondages, les forages, puits ou ouvrages souterrains destinés aux prélèvements pour un usage autre que l'eau potable situés sur les zones à enjeu des sillons profonds d'Arthaz, de Scientrier et de la nappe du Genevois, à condition qu'ils soient réalisés à une profondeur inférieure à 10 m sous le terrain naturel ;
 les prélèvements et les sondages, les forages, puits ou ouvrages souterrains destinés aux prélèvements réalisés sur les nappes stratégiques des Chosalet (Chamonix), de Clair-temps (Les Houches), du Giffre (Samoëns à Ta- ninges), du cône de déjection du Giffre (Marignier /Thyez), du cône de déjection du Borne (Saint-Pierre en Faucigny/ Bonneville) et de Matailly, pour lesquels le pétitionnaire démontre dans son document d'incidence que ceux-ci n’ont pas d'incidence quantitative sur la nappe stratégique située au droit du prélèvement ;
 les renouvellements de prélèvements pour des activités existantes, si les volumes prélevés ne sont pas aug- mentés et si le pétitionnaire démontre, dans le cadre de son document d’incidence, que le déplacement de ce prélèvement n’est pas envisageable d’un point de vue technico-économique.
</t>
  </si>
  <si>
    <t>REGLE06033_02</t>
  </si>
  <si>
    <t>Exclure 
les
risques majeurs
pour les nappes stratégiques</t>
  </si>
  <si>
    <t xml:space="preserve">Dans les zones à enjeux 1, 2 et 3 actuelles et futures des nappes stratégiques pour l’alimentation en eau potable, telles que délimitées à la carte C, sont interdits les nouveaux installations, ouvrages, travaux ou activités (IOTA) visés à l'article R.214-1 du code de l’environnement, correspondant aux nomenclatures suivantes (nomenclature en vigueur au jour de l’approbation du SAGE) :
• 3.3.4.0 a) et b) : Travaux de recherche de stockages souterrains de déchets radioactifs
• 5.1.3.0. a) b) d) e) f) g) : Travaux de recherche, de création, d’essais, d’aménagement ou d’exploitation des stock-
ages souterrains soumis aux dispositions du décret modifié n° 2006-649 du 2 juin 2006,
• 5.1.1.0 1° et 2° : Réinjection dans une même nappe des eaux prélevées pour la géothermie, l'exhaure des mines et carrières ou lors des travaux de génie civil,
• 5.1.4.0 a) et b) : Travaux d'exploitation de mines
• 5.1.5.0. : Travaux d’exploitation de stockages souterrains de déchets radioactifs,
• 5.1.2. 0. Travaux de recherche et d’exploitation de gîtes géothermiques, • 5.1.6.0. a) et b) : Travaux de recherches des mines.
Cette interdiction ne s’applique pas aux IOTA susvisés répondant à un objectif d’intérêt général ou ayant obtenu des autori-
sations délivrées par l’Etat à la date d’approbation du SAGE.
</t>
  </si>
  <si>
    <t>activités à l'origine des rejets</t>
  </si>
  <si>
    <t>REGLE06033_03</t>
  </si>
  <si>
    <t>Exclure la géothermie des zones à enjeux 1 et 2</t>
  </si>
  <si>
    <t xml:space="preserve">Dans les zones à enjeux 1 et 2 des nappes stratégiques pour l’alimentation en eau potable actuelle et future, telles que déli- mitées à la carte C, les forages géothermiques sont interdits.
Le présent article s’applique à tous les nouveaux forages géothermiques comme les forages géothermiques existants faisant l’objet de modifications substantielles (soumis ou non à une législation particulière de type législation « Loi sur l’eau »), au titre de leurs impacts cumulés significatifs en termes de prélèvements et de rejets dans les nappes stratégiques.
</t>
  </si>
  <si>
    <t>rejets industriels</t>
  </si>
  <si>
    <t>REGLE06033_04</t>
  </si>
  <si>
    <t>Exclure les activités à risque des zones 1 et 2</t>
  </si>
  <si>
    <t xml:space="preserve">Dans les zones à enjeux 1 et 2 des ressources stratégiques pour l'alimentation futur en eau potable, définies par la carte C des zones à enjeux, sont interdits : - L'ensemble des nouveaux rejets soumis à la législation loi sur l'eau (IOTA soumis à au moins une rubrique au titre II de la nomenclature annexée à l'article R.214-1 du code de l'environnement - nomenclature en vigueur au jour de l'approbation du SAGE). - L'ensemble des installations classées pour la protection de l'environnement au titre du R.511-9 du code de l'environnement (installation soumise à au moins une rubrique de la nomenclature ICPE - nomenclature en vigueur au jour de l'approbation du SAGE). La règle n°4 ne s'applique pas : - aux IOTA et ICPE ayant déjà obtenu des autorisations délivrées par l'Etat à la date d'approbation du SAGE ; - aux nouveaux IOTA et ICPE répondant à un objectif général, au renouvellement ou extension de IOTA et ICPE existants, sous réserve que les pétitionnaires démontrent, dans le cadre de leur document d'incidence ou étude d'impact, une maîtrise renforcée des risques de pollution des eaux souterraines. </t>
  </si>
  <si>
    <t>Il est rappelé que les prescriptions des DUP de captages et des périmètres de protection 
en vigueur sur les zones à enjeux des 
nappes stratégiques s'appliquent.</t>
  </si>
  <si>
    <t>Disposition 5E
-
01
: Protéger l
es ressources stratégiques pour l’alimentation en eau potable
•
Disposition 5E
-
06
: Prévenir les risques de pollution accidentelle dans les territoires vulnérables</t>
  </si>
  <si>
    <t>Orb-Libron</t>
  </si>
  <si>
    <t>SAGE06035</t>
  </si>
  <si>
    <t>REGLE06035_01</t>
  </si>
  <si>
    <t>Les projets soumis à déclaration ou à autorisation au titre des articles L. 214-1 à 6 (IOTA) ou L. 511-1 (ICPE) du code de l’environnement ne peuvent ni provoquer de réduction de la surface des zones humides ni porter atteinte à leurs fonctionnalités. Notamment, ces projets ne peuvent provoquer ni assèchement, ni mise en eau, ni imperméabilisation ou remblais de zones humides ou de marais affectant des superficies supérieures à 0,1 hectare. Cette règle s’applique à toutes les ZH répondant à la définition de l’article L. 211-1 du code de l’environnement ; à titre informatif, le SAGE fournit la carte de l’inventaire des 99 ZH et des ZH potentielles identifiées à ce jour (carte 5). La cartographie la plus précise et la plus actuelle des zones humides connues est disponible au siège de l’EPTB Orb-Libron ou sur le site internet de cette structure (http://www.vallees-orb-libron.fr/ - Rubrique « Zones Humides »). Cette carte n’est pas exhaustive. Il appartient donc à chaque porteur de projet de s’assurer que le terrain sur lequel le projet est envisagé ne répond pas aux caractéristiques légales de la zone humide. Ne sont pas concernés par cette règle : - Les équipements publics, correspondant aux infrastructures de transport, réseaux, ouvrages, installations d’intérêt général satisfaisant un besoin collectif, réalisés ou gérés par ou pour une personne publique ou par un organisme privé, sans but lucratif, poursuivant un but d’intérêt général, ou d’utilité publique et habilité à réaliser ou gérer l’équipement concerné, à l’exclusion des projets d’habitat ou d’activités économiques, - l'exécution et l'exploitation de tous travaux, actions, ouvrages ou installations présentant un caractère d'intérêt général ou d'urgence défini au titre de l’article L. 211-7 du code de l’environnement, - les travaux d’entretien courant et de réparation des ouvrages existants, - les aménagements destinés à la protection contre les inondations lorsque qu’un enjeu en termes de protection des personnes et des biens est identifié, - les installations liées aux systèmes d’assainissement et équipements pour l’approvisionnement en eau potable. Afin de bénéficier de ce régime d’exception, le dossier de déclaration ou de demande d’autorisation du projet concerné doit, en outre, nécessairement : - comporter un argumentaire, reposant a minima sur des critères techniques, économiques et environnementaux, justifiant de l’impossibilité de mener à bien le projet sur un secteur non concerné par la présence d’une zone humide ; - comporter un volet spécifique et détaillé relatif à la description de la (ou des) zone(s) humide(s) concernée(s) et potentiellement impactée(s) : cartographie à une échelle adaptée, caractérisation du milieu, de son fonctionnement, de ses fonctionnalités, inventaire des espèces et des habitats… ; - identifier et quantifier les impacts du projet sur cette (ou ces) zone(s) humide(s), ainsi que sur les espèces et habitats représentés ; - rechercher en priorité des mesures permettant d’éviter les impacts du projet sur la (ou les) zone(s) humide(s) ; - le cas échéant, définir des mesures de réduction de l’impact puis de compensation de l’impact résiduel. Il est rappelé que : - Conformément à la règlementation applicable, le projet doit être justifié au regard du principe éviter/réduire/compenser, notamment dans l’étude d’impact du projet lorsqu’elle est requise ; - Conformément aux dispositions 2-01 et 6B-04 du SDAGE Rhône-Méditerranée 2016-2021, il est nécessaire de mettre en oeuvre de manière exemplaire la séquence « éviter-réduire-compenser » ou séquence « ERC » pour assurer la meilleure prise en compte des enjeux environnementaux en amont des projets, dès la phase de conception et au plus tard à partir du stade de programmation financière, puis tout au long de leur élaboration. Le choix du milieu faisant l’objet de mesures de compensation s’opère en référence à l’inventaire et à la caractérisation des zones humides menés par l’EPTB Orb-Libron ayant identifié des besoins en termes de restauration de milieux. En tout état de cause, les projets n’ayant pu éviter la disparition ou la dégradation d’une zone humide, ou réduire suffisamment l’impact, prévoient une compensation de l’impact résiduel par restauration de zones humides en continuité fonctionnelle, ou équivalente du point de vue typologique et proche de la zone humide impactée, sur une surface représentant a minima le double de la surface impactée. Si, sur la base de critères techniques et économiques, le porteur de projet démontre l’impossibilité de respecter ces principes, la compensation sera mise en oeuvre, par ordre de priorité décroissante, soit à proximité de la zone humide impactée, soit sur le même sous-bassin versant ou, à défaut, sur un autre sous-bassin versant du périmètre du SAGE.</t>
  </si>
  <si>
    <t>zones humides répertoriées</t>
  </si>
  <si>
    <t>REGLE06035_02</t>
  </si>
  <si>
    <t>Préserver les ressources stratégiques pour l’alimentation en eau potable actuelle et future</t>
  </si>
  <si>
    <t>Les nouveaux prélèvements en nappe alluviale de l’Orb aval, soumis à déclaration ou autorisation IOTA au titre de la rubrique 1.1.2.0 de la nomenclature annexée à l’article R. 214-1 du Code de l’environnement, dans les zones de sauvegarde cartographiées sur la carte 4 annexée au présent SAGE, doivent être exclusivement réservés à l’alimentation en eau potable publique et aux reconnaissances scientifiques et techniques, dans la limite de son bon état quantitatif au titre de la directive cadre sur l’eau. Cet article ne s’applique pas aux captages déplacés, présents au moment de la publication du présent SAGE dans le même aquifère au sein de la même zone de sauvegarde, si le volume autorisé reste identique. Les renouvellements d’autorisation de prélèvement, à l’identique, ne sont pas considérés comme de « nouveaux » prélèvements au sens du présent article.
Les nouveaux IOTA (installations, ouvrages, travaux ou activités), soumis à autorisation ou à déclaration au titre des rubriques du titre II de la nomenclature visée à l’article L.214-1 et suivants du code de l’environnement, et les nouveaux projets relevant des activités visées par l’article L.511-1 (ICPE), ne peuvent pas être implantés sur les zones de sauvegarde présentant une sensibilité élevée, telles que définies par la disposition B.1.6 et figurant sur la carte 4 annexée au présent SAGE : - si une imperméabilisation des sols est prévue sans compensation de celle-ci au sein de la même zone de sauvegarde ; - ou si leur rejet s’effectue directement vers l’aquifère sans dispositif de traitement à l’exception de rejets d’eaux pluviales non susceptibles d’être polluées par le ruissellement sur certaines surfaces imperméabilisées ; - ou s’ils présentent un risque de rejet accidentel direct ou indirect d’effluents ou de fluides dangereux ou insalubres vers les eaux souterraines. Cette règle ne s’applique pas, si leur emplacement ailleurs que sur ces milieux est impossible : - aux équipements publics, correspondant aux infrastructures de transport, réseaux, ouvrages, installations d’intérêt général satisfaisant un besoin collectif, réalisés ou gérés par ou pour une personne publique ou par un organisme privé, sans but lucratif, poursuivant un but d’intérêt général, ou d’utilité publique et habilité à réaliser ou gérer l’équipement concerné, à l’exclusion des projets d’habitat ou d’activités économiques ; - à l'exécution et l'exploitation de tous travaux, actions, ouvrages ou installations présentant un caractère d'intérêt général ou d'urgence défini au titre de l’article L. 211-7 du code de l’environnement ; - aux travaux d’entretien courant et de réparation des ouvrages existants. Dans le cadre de cette exception, le dossier de déclaration ou de demande d’autorisation doit comporter un argumentaire renforcé sur le volet eau afin d’évaluer les impacts du projet sur la qualité et la quantité de la masse d’eau au sein de la zone de sauvegarde. Le dossier doit également prévoir toutes les mesures correctives qui seront prises pour atténuer les effets négatifs, ainsi que les mesures compensatoires qui seront mises en oeuvre, le cas échéant dans le cadre de la doctrine « éviter, réduire, compenser», par le déclarant ou le pétitionnaire. Il est rappelé que : - Conformément à la règlementation applicable, le projet doit être justifié au regard du principe éviter/réduire/compenser, notamment dans l’étude d’impact du projet lorsqu’elle est requise ; - Conformément aux dispositions 2.01 et 6B-04 du SDAGE Rhône-Méditerranée 2016-2021, il est nécessaire de mettre en oeuvre de manière exemplaire la séquence « éviter-réduire-compenser » ou séquence « ERC » pour assurer la meilleure prise en compte des enjeux environnementaux en amont des projets, dès la phase de conception et au plus tard à partir du stade de programmation financière, puis tout au long de leur élaboration.</t>
  </si>
  <si>
    <t>carte des zones de sauvegarde</t>
  </si>
  <si>
    <t>REGLE06035_03</t>
  </si>
  <si>
    <t>Préserver l’espace de mobilité des cours d’eau dans les projets d’aménagement</t>
  </si>
  <si>
    <t>L’espace de mobilité fonctionnel représenté sur la carte 7 du PAGD a été défini dans le cadre d’une étude portée par l’EPTB Orb-Libron (2003). Il prend en compte les contraintes structurelles (zones bâties, routes, ponts, etc.) et les autres enjeux importants : captages, barrages associés à un usage économique, etc. A titre provisoire pour les principaux affluents, Il est complété par un fuseau d’une largeur totale égale à 10 fois la largeur du lit pour le débit de plein bord, réduit au niveau des contraintes existantes. Dans cet espace de mobilité fonctionnel, seuls les projets suivants peuvent être admis : - Les équipements publics, correspondant aux infrastructures de transport, réseaux, ouvrages, installations d’intérêt général satisfaisant un besoin collectif, réalisés ou gérés par ou pour une personne publique ou par un organisme privé, sans but lucratif, poursuivant un but d’intérêt général, ou d’utilité publique et habilité à réaliser ou gérer l’équipement concerné, à l’exclusion des projets d’habitat ou d’activités économiques ; - L'exécution et l'exploitation de tous travaux, actions, ouvrages ou installations présentant un caractère d'intérêt général ou d'urgence défini au titre de l’article L. 211-7 du code de l’environnement ; - les travaux d’entretien courant et de réparation des ouvrages existants. Ces projets lorsqu’ils sont soumis à déclaration ou à autorisation au titre des articles L. 214-1 à 6 (IOTA) ou L. 511-1 (ICPE) du code de l’environnement, doivent respecter les prescriptions suivantes : - Justifier l’impossibilité d’être techniquement et financièrement positionné en dehors de l’espace de mobilité fonctionnel dans la mesure où la règlementation applicable exige une telle justification ; - ou justifier de leur capacité à supporter la mobilité du lit et de l’absence d’incidence ni sur la mobilité ni sur l’équilibre géomorphologique du cours d’eau.</t>
  </si>
  <si>
    <t>carte 7 du PAGD</t>
  </si>
  <si>
    <t>Aménagement du territoire</t>
  </si>
  <si>
    <t>REGLE06035_04</t>
  </si>
  <si>
    <t>Limiter les remblais dans les champs d’expansion des crues</t>
  </si>
  <si>
    <t>Pour préserver les champs d’expansion de crue identifiés par la carte 8 annexée au présent SAGE, le principe « éviter – réduire, compenser », doit être appliqué, en priorité pour les remblais. La carte 8, représentant les zones rouges des PPRi, est fournie à titre indicatif ; la cartographie la plus précise et la plus actuelle est disponible sur le site internet de la Préfecture de l’Hérault3. Les remblais soumis à autorisation ou à déclaration au titre des articles L.214-1 et suivants du code de l’environnement, ne peuvent pas être implantés dans les champs d’expansion de crue identifiés par la carte 8, en particulier pour limiter les risques de cumul des impacts de ces aménagements. Cette règle ne s’applique pas dans le cadre des projets suivants : - Les équipements publics, correspondant aux infrastructures de transport, réseaux, ouvrages, installations d’intérêt général satisfaisant un besoin collectif, réalisés ou gérés par ou pour une personne publique ou par un organisme privé, sans but lucratif, poursuivant un but d’intérêt général, ou d’utilité publique et habilité à réaliser ou gérer l’équipement concerné, à l’exclusion des projets d’habitat ou d’activités économiques, - l'exécution et l'exploitation de tous travaux, actions, ouvrages ou installations présentant un caractère d'intérêt général ou d'urgence défini au titre de l’article L. 211-7 du code de l’environnement, - les travaux d’entretien courant et de réparation des ouvrages existants, Dans ce cas, les remblais doivent être compensés de façon à n’avoir aucun impact sur la ligne d’eau : compensation totale et progressive du volume soustrait pour toutes les crues, jusqu’à la crue centennale, et transparence hydraulique totale (hauteur, vitesse, emprise et durée de submersion) pour toutes les crues.
PAGD / Règlement SAGE Orb-Libron 250 2018
Il est rappelé que : - Conformément à la règlementation applicable, le projet doit être justifié au regard de l’application du principe éviter/réduire/compenser, notamment dans l’étude d’impact du projet lorsqu’elle est requise ; - Conformément aux dispositions 2.01 et 6B-04 du SDAGE Rhône-Méditerranée 2016-2021, il est nécessaire de mettre en oeuvre de manière exemplaire la séquence « éviter-réduire-compenser » ou séquence « ERC » pour assurer la meilleure prise en compte des enjeux environnementaux en amont des projets, dès la phase de conception et au plus tard à partir du stade de programmation financière, puis tout au long de leur élaboration.</t>
  </si>
  <si>
    <t>carte 8 : champs d'expansion de crues</t>
  </si>
  <si>
    <t>Conformément aux dispositions 2.01 et 6B-04 du SDAGE Rhône-Méditerranée 2016-2021, il est nécessaire de mettre en oeuvre de manière exemplaire la séquence « éviter-réduire-compenser » ou séquence « ERC » pour assurer la meilleure prise en compte des enjeux environnementaux en amont des projets, dès la phase de conception et au plus tard à partir du stade de programmation financière, puis tout au long de leur élaboration.</t>
  </si>
  <si>
    <t>REGLE06035_05</t>
  </si>
  <si>
    <t>Limiter l’impact des nouvelles surfaces imperméabilisées, notamment en favorisant l’infiltration et la rétention du ruissellement à la source</t>
  </si>
  <si>
    <t>Les rejets d’eaux pluviales dans les eaux douces superficielles ou sur le sol ou dans le sous-sol soumis à déclaration ou à autorisation au titre des articles L. 214-1 et suivants du code de l’environnement doivent respecter, de manière cumulative, les mesures de compensation suivantes : - pas de débordement des bassins de rétention pour les épisodes inférieurs ou égaux à l’occurrence centennale ; - le volume de la rétention est calculé sur une base minimale de 120 l / m² imperméabilisé ; - le débit de fuite du bassin est compris entre les débits de pointe biennal et quinquennal en situation non aménagée.</t>
  </si>
  <si>
    <t>Fresquel</t>
  </si>
  <si>
    <t>SAGE06034</t>
  </si>
  <si>
    <t>REGLE06034_01</t>
  </si>
  <si>
    <t>Article 1 - Préservation de l’espace de mobilité</t>
  </si>
  <si>
    <t xml:space="preserve">Dans l’espace de mobilité fonctionnel et admissible du cours d’eau, tout nouveau projet d’installation, d’ouvrage, travaux et activités, soumis à autorisation ou déclaration (rubrique 3.2.2.0) doit être sinon évité ou réduit, compensé pour les dommages résiduels identifiés.
L’autorisation de tels projets ne peut être obtenue que dans les cas suivants, et toujours dans le
respect des dispositions CZC2 et CMe2 du PAGD :
- existence d’enjeux liés à la sécurité des personnes, des habitations, des bâtiments d’activités et des infrastructures de transports, des réseaux de distribution d’énergie et de communication,
- réalisation de projets présentant un intérêt public avéré : projets ayant fait l’objet d’une DUP ou d’une déclaration de projet,
- impossibilité technico-économique d’implanter, en dehors de cet espace, les infrastructures publiques de captage pour la production d’eau potable et de traitement des eaux usées ainsi que les réseaux qui les accompagnent, des infrastructures de transports, des réseaux de distribution d’énergie et de communication,
- impossibilité technico-économique d’étendre les bâtiments d’activités existants en dehors
de cet espace.
L’étude d’impact ou le document d’incidences du dossier d’autorisation, de déclaration ou d’enregistrement devra démontrer que toutes les mesures d’évitement et de réduction des effets négatifs ont été étudiées.
</t>
  </si>
  <si>
    <t>REGLE06034_02</t>
  </si>
  <si>
    <t>Article 2 - Préserver les zones humides</t>
  </si>
  <si>
    <t xml:space="preserve">L’autorisation de destruction des zones humides de surfaces supérieures à 1000 m², dans le cadre de projets soumis à déclaration ou autorisation des articles L 214-1 à L 214-6 du code de l’environnement, ne peut être obtenue que dans les cas suivants, et toujours dans le respect des dispositions CZC2 et CZC4 du PAGD :
- existence d’enjeux liés à la sécurité des personnes, des habitations, des bâtiments d’activités et des infrastructures de transports, des réseaux de distribution d’énergie et de communication,
- réalisation de projets présentant un intérêt public avéré : projets ayant fait l’objet d’une DUP ou d’une déclaration de projet,
- impossibilité technico-économique d’implanter, en dehors de cet espace, les infrastructures publiques de captage pour la production d’eau potable et de traitement des eaux usées ainsi que les réseaux qui les accompagnent, des infrastructures de transports, des réseaux de distribution d’énergie et de communication,
- impossibilité technico-économique d’étendre les bâtiments d’activités existants en dehors
d’une zone humide.
L’étude d’impact ou le document d’incidences du dossier d’autorisation, de déclaration ou d’enregistrement devra démontrer que toutes les mesures d’évitement et de réduction des effets négatifs ont été étudiées.
Le SDAGE 2016-2021 RMC rappelle que la disparition d’une surface d’une zone humide ou l’altération de ses fonctions doit impliquer la mise en œuvre de mesures compensatoires visant la remise en état des zones humides existantes ou la création de nouvelles zones humides. Cette compensation doit viser une valeur guide de 200 % de la surface perdue dans les conditions fixées à la disposition 6B-04 du SDAGE.
Les mesures compensatoires doivent de façon cumulative :
- respecter le principe de cohérence écologique entre impact et compensation ;
- et obtenir un gain équivalent en termes de biodiversité et de fonctionnalités hydrauliques (rétention d’eau en période de crue, soutien d’étiage, fonctions d’épuration, etc).
La pérennité des compensations doit être assurée sur le long terme, en particulier sur les aspects techniques par des mesures de suivi (ex. : plan de gestion, ajustement en cas de dysfonctionnement écologique, entretien, etc.).
La mesure compensatoire est prioritairement mise en œuvre à proximité fonctionnelle de la zone impactée par le projet, sur le site le plus approprié au regard des enjeux en présence. Si le porteur de projet démontre à partir de critères techniques et économiques l’impossibilité de réaliser la compensation en continuité fonctionnelle des zones humides dégradées, celle-ci sera mise en œuvre par ordre de priorité suivante :
1. à proximité immédiate du site de dégradation (en continuité des parcelles impactées: cela notamment pour tenter d’aménager des zones attractives pour les espèces impactées) ;
2. dans le périmètre du SAGE du bassin versant du Fresquel ;
3. dans le bassin versant du fleuve Aude, correspondant au périmètre de l’EPTB Aude.
</t>
  </si>
  <si>
    <t>REGLE06034_03</t>
  </si>
  <si>
    <t>berges</t>
  </si>
  <si>
    <t xml:space="preserve">Article 3 - Préserver les berges des cours d’eau </t>
  </si>
  <si>
    <t xml:space="preserve">L’autorisation de consolidation ou de protection des berges par des techniques autres que végétales vivantes, dans le cadre de projets soumis à déclaration ou autorisation des articles L 214-1 à L 214- 6 du code de l’environnement (rubrique 3.1.4.0), ne peut être obtenue que dans les cas suivants, et toujours dans le respect des dispositions de la disposition CMe.4 du PAGD :
- existence d’enjeux liés à la sécurité des personnes, des habitations, des bâtiments d’activités et des infrastructures de transports, des réseaux de distribution d’énergie et de communication,
- réalisation de projets présentant un intérêt public avéré : projets ayant fait l’objet d’une DUP ou d’une déclaration de projet,
- impossibilité technico-économique d’implanter, sans consolidation ou protection des berges par des techniques autres que relevant du génie végétal, les infrastructures publiques de captage pour la production d’eau potable ou pour le traitement des eaux usées ainsi que les réseaux qui les accompagnent, les infrastructures de transports, les réseaux de distribution d’énergie et de communication.
- opérations permettant l’amélioration de l’hydromorphologie des cours d’eau, et en
cas d’inefficacité démontrée des techniques de génie végétal ou de génie écologique.
En cas d’impact résiduel, les mesures compensatoires doivent :
- porter sur 100 % du linéaire impacté au minimum.
- être réalisées en priorité dans la même masse d’eau ou au sein du même sous bassin
versant.
- être mises en œuvre au plus tard dès la fin des travaux.
La pérennité des modalités de suivi et d’entretien doit être assurée, ainsi que la pérennité des
mesures de réduction et de compensation adoptées.
</t>
  </si>
  <si>
    <t>Allan</t>
  </si>
  <si>
    <t>SAGE06041</t>
  </si>
  <si>
    <t>REGLE06041_01</t>
  </si>
  <si>
    <t>REPARTITION DES VOLUMES PRELEVABLES</t>
  </si>
  <si>
    <t>REGLE06041_02</t>
  </si>
  <si>
    <t>REGLE06041_03</t>
  </si>
  <si>
    <t>REGLE06041_04</t>
  </si>
  <si>
    <t>Basse Vallée de l'aude</t>
  </si>
  <si>
    <t>SAGE06005</t>
  </si>
  <si>
    <t>REGLE06005_01</t>
  </si>
  <si>
    <t>Préservation de l'espace de mobilité</t>
  </si>
  <si>
    <t>Dans la zone de mobilité (fonctionnel et admissible), telle que définie par le SAGE (cf. carte n°33), les IOTA et les ICPE soumis à déclaration, enregistrement ou autorisation au titre des articles L.214-1 ou L.511-1 du code de l’environnement, qui créaient un nouvel obstacle au déplacement naturel du cours d’eau ne sont acceptés que dans les conditions cumulatives suivantes :
 le projet est déclaré d’intérêt général, comme défini notamment par l’article R.121-9 du code de l’urbanisme (ou celui issu de la recodification en cours) ou par l’article L.211-7 du code de l’environnement
 aucun projet alternatif plus favorable à la dynamique fluviale et à l’environnement en général n’est possible à un coût raisonnable. Le déplacement de l’activité ou de l’ouvrage devra notamment figurer parmi les alternatives examinées.
 des mesures compensatoires aux fonctions de mobilité ayant été dégradées sont prévues, par exemple par la restauration d’une surface érodable équivalente à celle qui a été soustraite (suppression de protections existantes notamment). Celles-ci devront être définies et mises en oeuvre en priorité à proximité du projet, et de préférence au sein des masses d’eau de l’Aude en aval de la confluence avec la Cesse
Dans le cadre de ces exceptions, le document d’incidences du dossier d’autorisation, de déclaration ou d’enregistrement devra comporter un argumentaire renforcé sur le volet mobilité du cours d’eau.
Cet argumentaire portera notamment sur la recherche de toutes les mesures d’évitement et de réduction des effets négatifs. Concernant l’impact résiduel, des mesures compensatoires seront mises en oeuvre par le déclarant ou le pétitionnaire afin de restaurer des fonctions au moins équivalentes.</t>
  </si>
  <si>
    <t>Carte 33 : zone de mobilité</t>
  </si>
  <si>
    <t>REGLE06005_02</t>
  </si>
  <si>
    <t>Préservation des zones humides</t>
  </si>
  <si>
    <t>Les zones humides inventoriées sur le bassin versant (carte n°34 de l’atlas) ont une valeur informative et ne sont pas exhaustives. L’instruction des dossiers « loi sur l’eau » est effectuée sur la base des informations cartographiques les plus fines. Les porteurs de projets peuvent se référer aux inventaires disponibles auprès du SMMAR, y compris pour identifier des sites propices à la compensation.
L’autorisation de destruction des zones humides de surfaces supérieures à 1000 m², dans le cadre de projets soumis à déclaration ou autorisation des articles L 214-1 à L 214-6 du code de l’environnement, ne peut être obtenue que dans les cas suivants, et toujours dans le respect des dispositions CZC2 et CZC4 du PAGD :
 existence d’enjeux liés à la sécurité des personnes, des habitations, des bâtiments d’activités et des infrastructures de transports, des réseaux de distribution d’énergie et de communication,
 réalisation de projets présentant un intérêt public avéré : projets ayant fait l’objet d’une DUP ou d’une déclaration de projet,
 impossibilité technico-économique d’implanter, en dehors de cet espace, les infrastructures publiques de captage pour la production d’eau potable et de traitement des eaux usées ainsi que les réseaux qui les accompagnent, des infrastructures de transports, des réseaux de distribution d’énergie et de communication,
 impossibilité technico-économique d’étendre les bâtiments d’activités existants en dehors d’une zone humide. L’étude d’impact ou le document d’incidences du dossier d’autorisation, de déclaration ou d’enregistrement devra démontrer que toutes les mesures d’évitement et de réduction des effets négatifs ont été étudiées.
Le SDAGE 2016-2021 RMC rappelle que la disparition d’une surface d’une zone humide ou l’altération de ses fonctions doit impliquer la mise en oeuvre de mesures compensatoires visant la remise en état des zones humides existantes ou la création de nouvelles zones humides. Cette compensation doit viser une valeur guide de 200 % de la surface perdue dans les conditions fixées à la disposition 6B-04 du SDAGE.
Les mesures compensatoires doivent de façon cumulative :
 respecter le principe de cohérence écologique entre impact et compensation ;
 et obtenir un gain équivalent en termes de biodiversité et de fonctionnalités hydrauliques (rétention d’eau en période de crue, soutien d’étiage, fonctions d’épuration, etc).
La pérennité des compensations doit être assurée sur le long terme, en particulier sur les aspects techniques par des mesures de suivi (ex. : plan de gestion, ajustement en cas de dysfonctionnement écologique, entretien, etc.).
Si le porteur de projet démontre à partir de critères techniques et économiques l’impossibilité de réaliser la compensation en continuité fonctionnelle des zones humides dégradées, celle-ci sera mise en oeuvre par ordre de priorité suivante :
1. à proximité immédiate du site de dégradation (en continuité des parcelles impactées: cela notamment pour tenter d’aménager des zones attractives pour les espèces impactées). La mesure compensatoire est prioritairement mise en oeuvre à proximité fonctionnelle de la zone impactée par le projet, sur le site le plus approprié au regard des enjeux en présence et au sein de la même unité hydrographique.
2. dans le périmètre du SAGE de la basse vallée de l’Aude ;
3. dans le bassin versant du fleuve Aude, correspondant au périmètre de l’EPTB Aude.</t>
  </si>
  <si>
    <t>Carte indicative</t>
  </si>
  <si>
    <t>Authion</t>
  </si>
  <si>
    <t>SAGE04017</t>
  </si>
  <si>
    <t>REGLE04017_01</t>
  </si>
  <si>
    <t>Répartition des volumes disponibles par catégories d'utilisateurs</t>
  </si>
  <si>
    <t>En application de la disposition 2.A.2 du PAGD du SAGE Authion, le volume maximum prélevable dans les eaux superficielles et souterraines du bassin versant de l’Authion, est fixé à
45,7 millions de m³ par an soutenus par les volumes prélevés en Loire conformément à l’arrêté interpréfectoral n° D3-2009 n°366 du 9 juin 2009.
La répartition du volume maximum disponible par catégorie d’utilisateurs est définie comme suit :
- 19,8 % sont affectés à l’alimentation en eau potable (dont 8,7% pour les usages domestiques extérieurs et assimilés) ;
- 78,5 % sont affectés à l’irrigation et aux usages agricoles ;
- 1,7 % sont affectés aux usages industriels et économiques (hors irrigation et usages agricoles).
Les nouvelles installations soumises à autorisation / déclaration en application de la législation loi sur l’eau (articles L. 214-1 et suivants du Code de l’environnement) comme celles
soumises à déclaration, enregistrement ou autorisation en application de la législation ICPE (articles L. 511-1 et suivants du même Code) doivent être réalisées en conformité avec la
présente répartition du volume maximum disponible, et ce, au jour de la publication de l’arrêté inter-préfectoral approuvant le SAGE.</t>
  </si>
  <si>
    <t>disposition 2A2</t>
  </si>
  <si>
    <t>REGLE04017_02</t>
  </si>
  <si>
    <t>En unité de gestion déficitaire, encadrer le développement de la substitution/en unité de gestion non déficitaire, encadrer le stockage hivernal de l'eau des réserves étanches</t>
  </si>
  <si>
    <t>Toute déclaration ou autorisation délivrée, après la publication de l’arrêté d’approbation du SAGE, pour la création de plan d’eau (article R. 214-1 du Code de l’environnement -
rubrique numéro 3.2.3.0 de la nomenclature en vigueur au jour de la publication inter-préfectoral approuvant le SAGE) doit satisfaire les conditions cumulatives suivantes :
- Pour le remplissage :
o Le remplissage des plans d’eau soumis à autorisation/ déclaration IOTA doit respecter les seuils relatifs au Débit de Seuil Hivernal (DSH) et à la Piézométrie de
Seuil Hivernal (PSH) présentés dans le tableau de la disposition n°2.A.1. du PAGD.
o Les périodes de remplissage sont fixées du 1er décembre au 31 mars de chaque année. En cas d’hydraulicité printanière nettement supérieure à la normale, faisant
suite à un déficit hivernal, l’autorité administrative pourra autoriser, de manière exceptionnelle et dérogatoire, une prolongation de la période de remplissage jusqu’au
30 avril.
- Pour les secteurs d’implantation :
o Dans les unités de gestion déficitaires définies par l’étude des volumes prélevables (disponible sous le lien électronique suivant http://www.sage-authion.fr/ ) et les
Zones de Répartition des Eaux (ZRE), la création de nouveaux plans d’eau d’irrigation qui ne visent pas à l’objectif de substitution est acceptée sous réserve :
 De la démonstration par le pétitionnaire - dans le cadre du document d’incidence - de l’absence d’impact du plan d’eau sur l’unité de gestion
correspondante.
 Que la superficie cumulée des plans d’eau soit inférieure à 5* % de la superficie du sous bassin versant unitaire concerné (carte n°1 de la présente règle)
et/ou le nombre de plans d’eau soit inférieur à 3* par km² du sous bassin versant unitaire concerné (carte n°2 de la présente règle)</t>
  </si>
  <si>
    <t>REGLE04017_03</t>
  </si>
  <si>
    <t>Obligations d'ouverture périodique de certains ouvrages hydrauliques fonctionnant au fil de l'eau</t>
  </si>
  <si>
    <t>La disposition n° 5.B.2 du PAGD identifie l’ensemble des ouvrages hydrauliques de la rivière Authion fonctionnant au fil de l’eau et constituant un obstacle au transport naturel des
sédiments ainsi qu’à la continuité écologique sur l’ensemble du bassin, en particulier pour ses réservoirs biologiques listés par le SDAGE Loire Bretagne (voir carte ci-après).
1 - Hors période de pic de crue (niveau de l’Authion à la station de mesure de Brain-Sur-Authion inférieur à 16,90 mNGFortho), afin de permettre les migrations saisonnières des
espèces cibles à considérer, les 11 ouvrages listés à la disposition n°5.B.2 du PAGD doivent être maintenus de manière concomitante en position ouverte durant au minimum 2
semaines consécutives entre le 1er novembre et le 1er février de chaque année.
Pour prévenir les risques d’assèchement des réseaux de canaux et fossés du Val d’Authion préjudiciables à la ressource halieutique, l’application du point 1 de la règle n°3 ne vaut
que dans les conditions cumulatives suivantes :
- 1ère condition : les débits doivent être supérieurs à 5.5 m3/s à la station des Ponts-de-Cé sur l’Authion (débits moyens mensuels entre le 1er novembre et le 1er février sur la
période 2008-2014).
- 2ème condition : les niveaux piézométriques du secteur Authion de la disposition n°2.A.1. du PAGD sont supérieurs à la piézométrie d’objectif d’étiage (POE).
2 - En période de pic de crue (niveaux de l’Authion au moins supérieur à 16,90 mNGFortho à la station de mesure de Brain-Sur-Authion et à 18,75 mNGFortho au clapet de Porteaux),
les ouvrages listés à la disposition n°5.B.2 du PAGD (à l’exception des vannes de Pont Bourguignon) doivent être maintenus en position ouverte entre le 1er novembre et le 1er février
de chaque année, et ce, afin de permettre le transport suffisant des sédiments. Les vannes de Pont-Bourguignon ne sont pas concernées par le point 2 de la règle n°3 dans la mesure
où elles permettent le transport sédimentaire durant une partie de l’année.</t>
  </si>
  <si>
    <t>REGLE04017_04</t>
  </si>
  <si>
    <t>Encadrement des opérations conduisant à l'entretien régulier des cours d'eau ou de canaux</t>
  </si>
  <si>
    <t>Les nouveaux travaux soumis à autorisation/déclaration en application de la législation loi sur l’eau (article R. 214-1 du Code de l’environnement - rubrique 3.2.1.0. de la nomenclature
en vigueur au jour de la publication de l’arrêté inter-préfectoral approuvant le SAGE), conduisant à l’entretien de cours d’eau ou de canaux doivent satisfaire les conditions cumulatives
suivantes :
- Le linéaire de cours d’eau comprend sur sa totalité le retalutage d’un minimum de 30% de linéaire de berges avec des pentes inférieures ou égales à 1m/2m.
- Le retalutage des berges induit par les nouveaux travaux de curage doit permettre d’implanter et maintenir une végétation de berge à partir du lit mineur.
- Le retalutage des berges prévoit la création d'un lit encastré avec de nouveaux bords et un espace de débordement au sens du 3.1.2.0 du R214-1 du Code de
l’Environnement.</t>
  </si>
  <si>
    <t>entretien cours d’eau</t>
  </si>
  <si>
    <t>Territoire Risque Inondation (TRI) du bassin versant de l’Authion.</t>
  </si>
  <si>
    <t>Risques</t>
  </si>
  <si>
    <t>Sarthe aval</t>
  </si>
  <si>
    <t>SAGE04039</t>
  </si>
  <si>
    <t>Obligations d'ouverture des ouvrages hydrauliques situés sur les cours d'eau classés en liste 2</t>
  </si>
  <si>
    <t xml:space="preserve">Afin d’améliorer le transport naturel des sédiments, et en application de l’article R.212-47-4ème du code de l’environnement, les ouvrages hydrauliques identifiés sur la carte figurant à la disposition n°10 du PAGD (carte et liste reprises ci-dessous1), doivent être maintenus en position ouverte, de manière ininterrompue pendant une durée de 2 mois à partir du 1er décembre, dès que le débit moyen journalier à la station de Saint-Denis d’Anjou (Beffes) est supérieur pendant 7 jours consécutifs au module interannuel (47 m3/s). Quel que soit le temps d’ouverture écoulé, cette obligation d’ouverture prend fin au plus tard le 15 février.
Au terme de l’article R.212-48 du code de l’environnement, est puni de l’amende prévue pour les contraventions de la 5ème classe le fait de ne pas respecter la règle édictée par cet article.
Cette règle ne concerne pas les ouvrages équipés pour l’hydroélectricité et ceux servant à la navigation.
</t>
  </si>
  <si>
    <t>Interdire la destruction de zones humides</t>
  </si>
  <si>
    <t xml:space="preserve">Les installations, ouvrages, travaux et activités emportant assèchement, mise en eau, imperméabilisation, remblais de zones humides ou de marais, soumis à déclaration ou à autorisation en application des articles L.214-1 à L.214-6 du code de l’environnement (rubrique n°3.3.1.0), sont interdits, sauf s’il est démontré :
- l’existence d’enjeux liés à la sécurité des personnes, des habitations, des bâtiments d’activités et des infrastructures de transports existants, incluant les opérations d’entretien lié à la conservation de ces bâtiments et infrastructures de transport ;
- l’impossibilité technico-économique d’implanter, en dehors de ces zones, les infrastructures publiques de captage pour la production d’eau potable et de traitement des eaux usées ainsi que les réseaux qui les accompagnent ;
- l’impossibilité technico-économique d’implanter, en dehors de ces zones, des extensions d'installations ou de bâtiments d’activité économique existant, ou des retenues de substitution ;
- l'existence d’un projet autorisé par déclaration d’utilité publique ;
- la nécessité d’autoriser la réalisation d’accès pour gérer et mettre en valeur les zones humides, dans le respect de leurs fonctionnalités, ou pour permettre le désenclavement de parcelles agricoles ;
- l’existence d’une déclaration d’intérêt général au titre de l’article L.211
-7 du code de l’environnement ;
- l'impossibilité de réaliser en dehors des zones humides, à l'intérieur des secteurs déjà urbanisés de l’enveloppe urbaine4, une nouvelle construction à usage de logement, une installation ou équipement d'intérêt collectif ou général, ou d'activité économique. Cette construction ne doit ainsi pas avoir pour effet d'étendre le périmètre bâti existant. 
Cette mesure s’applique aux récépissés de déclaration et autorisation délivrés à compter du lendemain de la date de publication du SAGE.
</t>
  </si>
  <si>
    <t>Interdire le remplissage des plans d'eau en période d'étiage</t>
  </si>
  <si>
    <t xml:space="preserve">Les remplissages de plans d’eau entraînent des impacts cumulés significatifs en termes de prélèvement, sur la ressource en eau.
En conséquence, les remplissages de plans d’eau situés en dérivation de cours d’eau ou par prélèvement dans le réseau hydrographique superficiel (cours d’eau ou nappe d’accompagnement), sont interdits du 1er avril au 31 octobre6.
Cette règle s’applique à l’ensemble des plans d’eau situés dans les sous- bassins en déficit quantitatif à l’étiage (cf. carte ci-contre : secteurs orange et rouge, et pour plus de précisions, voir la carte détaillée à partir du lien suivant : http://carmen.carmencarto.fr/70/reglementationVP.map), qu’ils soient soumis ou non à déclaration ou à autorisation en application des articles L.214-1 à L.214-6 du code de l’environnement.
Cette règle ne concerne ni les réserves à incendies, ni les étangs de pisciculture et d’aquaculture à vocation professionnelle, ni le cas particulier des points de pompage agricoles considérés comme des prélèvements directs dans le cours d’eau et donc soumis aux prescriptions des arrêtés sécheresse.
Au terme de l’article R.212-48 du code de l’environnement, est puni de l’amende prévue pour les contraventions de la 5ème classe le fait de ne pas respecter la règle édictée par cet article.
</t>
  </si>
  <si>
    <t>Limiter la création de nouveaux plans d'eau</t>
  </si>
  <si>
    <t xml:space="preserve">La création de nouveaux plans d’eau en eau permanente, notamment les plans d’eau de loisirs, soumis à autorisation ou à déclaration en application des articles L.214-1 à L.214-6 du code de l’environnement, est interdite sur le territoire des communes majoritairement situées dans les sous-bassins en déficit quantitatif à l’étiage (cf. carte ci-contre : secteurs orange et rouge, et pour plus de précisions, voir la carte détaillée à partir du lien suivant : http://carmen.carmencarto.fr/70/reglementationVP.map).
Cette règle ne concerne ni les retenues de substitutions, ni les plans d’eau de barrages destinés à l’alimentation en eau potable et à l’hydroélectricité relevant de l’article 4-7 de la Directive Cadre européenne sur l’Eau, ni les lagunes de traitement des eaux usées, ni les plans d’eau de remise en état des carrières, ni les plans d’eau utilisés exclusivement pour l’irrigation, ni les étangs de pisciculture et d’aquaculture à vocation professionnelle, ni les bassins de décantation, ni les réserves à incendies.
</t>
  </si>
  <si>
    <t>Evre Thau Saint Denis</t>
  </si>
  <si>
    <t>SAGE04052</t>
  </si>
  <si>
    <t>REGLE04052_01</t>
  </si>
  <si>
    <t>Article 1 : Préserver les cours d’eau des interventions pouvant altérer leur qualité hydro-morphologique</t>
  </si>
  <si>
    <t xml:space="preserve">Tout nouveau projet d’installation, ouvrage, travaux ou activité, instruit en vertu de l’une ou des rubriques suivantes de la nomenclature annexée à l’article R214-1 du code de l’environnement :
• conduisant à modifier le profil en long ou en travers du lit mineur d’un cours d’eau, à l’exclusion de ceux visés à la rubrique 3.1.4.0, ou conduisant à la dérivation d’un cours d’eau (rubrique 3.1.2.0) ;
• OU ayant un impact sensible sur la luminosité nécessaire au maintien de la vie et de la circulation aquatique dans un cours d’eau (rubrique 3.1.3.0) ;
• OU constituant dans le lit mineur un obstacle à l’écoulement des crues ou un obstacle à la continuité écologique (rubrique 3.1.1.0) ;
• OU constituant le curage des cours d’eau ou canaux, à l’exclusion de l’entretien visé aux articles L. 215-14 et R. 215-2 du code de l’environnement, auquel est tenu le propriétaire,
n’est permis que dans les conditions suivantes :
• le nouveau projet est déclaré d’utilité publique ou il présente un caractère d’intérêt général, notamment au sens de l’article L211-7 du code de l’environnement ou de l’article L121-9 du code de l’urbanisme ;
• OU le nouveau projet présente des enjeux liés à la sécurité ou à la salubrité publique,
• OU le nouveau projet permet/vise l’amélioration de l’hydro-morphologie des cours d’eau.
Dans la conception et la mise en œuvre de ces projets, des mesures adaptées doivent être définies pour :
• éviter l’impact sur le cours d’eau et ses fonctionnalités ;
• réduire cet impact s’il n’a pas pu être évité ;
• à défaut, et en cas d’impact résiduel, compenser le dommage résiduel identifié pour répondre à l’objectif d’atteinte ou de maintien du bon état écologique du cours d’eau.
Les mesures compensatoires proposées doivent de façon cumulative :
• permettre de retrouver les conditions équivalentes de transports des sédiments et de libre circulation des espèces ;
• ET assurer un gain écologique en termes de biodiversité et de fonctionnalités ;
• ET être effectives au plus tard dès la fin des travaux.
La pérennité des compensations doit être assurée, en particulier sur les aspects techniques, par des mesures de suivi (ex. plan de gestion, entretien, …).
</t>
  </si>
  <si>
    <t>REGLE04052_02</t>
  </si>
  <si>
    <t>Article 2 : Limiter la destruction ou la dégradation des zones humides</t>
  </si>
  <si>
    <t xml:space="preserve">Tout nouveau projet d’installation, ouvrage, travaux ou activité, instruit en vertu des articles L.214-1 à 6 du code de l’environnement, ou toute installation classée pour la protection de l’environnement, instruite en vertu de l’article L. 511-1 du même code, entraînant l’assèchement, la mise en eau, l’imperméabilisation, le remblaiement de zones humides définies à l’article L. 211-1-1° du code de l’environnement, ou entraînant l’altération de leurs fonctionnalités, n’est permis que dans les cas suivants
:
• est déclaré d’utilité publique, d’intérêt général au sens de l’article L. 211-7 du code de l’environnement ou de l’article L. 121-9 du code de l’urbanisme ;
• OU présente des enjeux liés à la sécurité ou à la salubrité publique ; ,OU vise la restauration hydro morphologique des cours d’eau (cas de travaux entraînant la perte ou l’impact de zones humides artificiellement créées par le passé par des modifications apportées à l’hydro morphologie naturelle du cours d’eau) ;
• OU justifie d’un intérêt économique avéré et démontre qu’un projet alternatif plus favorable à l’environnement est impossible ou à coût disproportionné.
Dans la conception et la mise en œuvre de ces projets, des mesures adaptées devront être définies pour :
• éviter l’impact sur les zones humides et leurs fonctionnalités en recherchant la possibilité technico-économique de s’implanter en dehors des zones humides localisées sur les secteurs à enjeux définis par le SAGE ;
• réduire cet impact s’il n’a pas pu être évité en recherchant des solutions alternatives moins impactantes ;
• à défaut, et en cas d’impact résiduel, des mesures compensatoires doivent être mises en œuvre par le porteur de projet en compensation des impacts résiduels. Le pétitionnaire délimite précisément la zone humide dégradée. Les mesures compensatoires proposées portent sur une surface et des fonctionnalités équivalentes (rétention d’eau en période de crue, soutien d’étiages, fonctions d’épuration, …) ou à défaut sur une surface égale à au moins 200 % de la surface affectée.
La compensation porte en priorité sur la masse d’eau ou à défaut dans le même bassin versant de la masse d’eau. La pérennité des compensations doit être assurée sur le long terme, en particulier sur les aspects techniques par des mesures de suivi (ex. : plan de gestion, ajustement en cas de dysfonctionnement écologique, entretien, etc.).
</t>
  </si>
  <si>
    <t>Le SDAGE Loire-Bretagne a pour objectif la préservation des zones humides et de la biodiversité. Les dispositions 8A « Préserver les zones humides pour pérenniser leurs fonctionnalités » et 8D « Favoriser la prise de conscience » introduisent différentes mesures et notions qui sont prises en compte dans le cadre du SAGE Èvre -Thau - St-Denis.</t>
  </si>
  <si>
    <t>REGLE04052_03</t>
  </si>
  <si>
    <t>Article 3 : Respecter les volumes annuels prélevables</t>
  </si>
  <si>
    <t xml:space="preserve">Toute nouvelle demande, tout renouvellement d’autorisation ou toute régularisation de prélèvement (qu’il soit direct ou indirect, par dérivation d’un cours d’eau, prélèvement dans la nappe alluviale ou interception du ruissellement) dans les eaux superficielles, instruite en vertu des articles L.214-1 à L.214-3 du code de l’environnement, ou en vertu de l’article L.511-1 du même code, ne peut être accordée par l’autorité administrative que dans la mesure où ce prélèvement cumulé aux prélèvements régulièrement déclarés ou autorisés n’entraine pas de dépassement des volumes prélevables hivernaux définis dans le tableau 1.
Hors dérogation spécifique (période hivernale défavorable et période printanière favorable), ces volumes hivernaux sont définis pour la période du 1er novembre au 31 mars. En dehors de cette période, soit du 1er avril au 31 octobre, aucun volume n’est prélevable.
Aucun prélèvement pour l’usage eau potable n’est réalisé sur le territoire du SAGE Evre – Thau – St Denis. Néanmoins, considérant l’enjeu majeur de l’alimentation en eau potable, l’autorité administrative s’assure de conserver la priorité d’usage à l’alimentation en eau lors d’une demande de prélèvement instruite en vertu des articles L.214-1 et suivants du code de l’environnement et de l’article L.511-1 du même code.
Cette règle ne concerne pas les prélèvements à usage domestique ou les prélèvements de moins de 1 000 m3/an tels que définis à l’article R.214-5 du code de l’environnement
</t>
  </si>
  <si>
    <t>interdite/limiter prélèvements</t>
  </si>
  <si>
    <t xml:space="preserve">Le SDAGE Loire-Bretagne identifie les bassins Evre et Thau comme bassins nécessitant prévenir l’apparition d’un déficit quantitatif. D’après la disposition 7B-3 du SDAGE, sur ces
bassins les prélèvements à l’étiage, autres que ceux destinés à l’alimentation en eau potable, sont globalement plafonnés à leur niveau actuel (maximum antérieurement prélevé).
</t>
  </si>
  <si>
    <t>REGLE04052_04</t>
  </si>
  <si>
    <t>Article 4 : Limiter l’impact des plans d’eau existants sur cours d’eau</t>
  </si>
  <si>
    <t xml:space="preserve">Sur l’ensemble du périmètre du SAGE, en dehors des plans d’eau de barrages destinés à l’alimentation en eau potable et à l’hydroélectricité, toute demande de renouvellement d’autorisation ou de régularisation de plan d’eau sur cours d’eau, instruite en vertu des articles L.214-1 à L.214-3 du code de l’environnement, est possible sous respect des conditions suivantes : • Que les périodes de remplissage (préconisées entre le 1er décembre et le 31 mars), de prélèvement éventuel dans le plan d’eau et de vidange soient biens définies au regard du débit du milieu, sans pénaliser celui-ci notamment en période d’étiage ;
• Que ceux-ci soient isolés du réseau hydrographique y compris les eaux de ruissellement par un dispositif de contournement garantissant le prélèvement du strict volume nécessaire à leur usage, et qu’en dehors du volume et de la période autorisée pour le prélèvement, toutes les eaux arrivant en amont de l’ouvrage ou la prise d’eau, à l’exception des eaux de drainage agricole, soient transmises à l’aval, sans retard et sans altération ;
• Que les plans d’eau soient équipés de systèmes de vidange pour limiter les impacts thermiques et équipés également d’un dispositif permettant d’évacuer la crue centennale, de préférence à ciel ouvert ;
• Que la gestion de l’alimentation et de la vidange des plans d’eau en dérivation du cours d’eau soit optimisée au regard du transit sédimentaire de sorte de ne pas compromettre l’atteinte des objectifs environnementaux des masses d’eau qu’elle influence. En particulier un dispositif de décantation est prévu pour réduire l’impact des vidanges :Que l’alimentation des plans d’eau en dérivation du cours d’eau laisse en permanence transiter dans le cours d’eau le débit minimal garantissant en permanence la vie, la circulation et la reproduction des espèces ;
• Qu’un dispositif de piégeage des espèces indésirables soit prévu.
Pour les renouvellement d'autorisation de plans d'eau, dans le cas où la dérivation et la mise en œuvre d’équipements ou de modalités de gestion limitant les impacts s’avèrent techniquement impossible ou réalisable à des coûts disproportionnés, l’intérêt économique et/ou collectif du maintien du plan d’eau est dûment justifié auprès des services instructeurs.
Si ces conditions ne sont pas remplies, le plan d’eau doit alors être supprimé et s’inscrit dans un programme de restauration du site pouvant être porté par les porteurs de programmes contractuels.
</t>
  </si>
  <si>
    <t>stockage plans d'eau</t>
  </si>
  <si>
    <t xml:space="preserve">La disposition 1E-3 du SDAGE Loire-Bretagne précise que la mise en place de nouveaux plans d’eau ou la régularisation de plans d’eau ni déclarés ni autorisés sera possible sous réserve du cumul des critères suivants :
- Que les périodes de remplissage (préconisées entre le 1er décembre et le 31 mars), de prélèvement éventuel dans le plan d’eau et de vidange soient biens définies au regard du débit du milieu, sans pénaliser celui-ci notamment en période d’étiage ;
- Que ceux-ci soient isolés du réseau hydrographique y compris les eaux de ruissellement par un dispositif de contournement garantissant le prélèvement du strict volume nécessaire à leur usage, et qu’en dehors du volume et de la période autorisée pour le prélèvement, toutes les eaux arrivant en amont de l’ouvrage ou la prise d’eau, à l’exception des eaux de drainage agricole, soient transmises à l’aval, sans retard et sans altération ;
- Que les plans d’eau soient équipés de systèmes de vidange pour limiter les impacts thermiques et équipés également d’un dispositif permettant d’évacuer la crue centennale, de préférence à ciel ouvert ;
- Que la gestion de l’alimentation et de la vidange des plans d’eau en dérivation du cours d’eau soit optimisée au regard du transit sédimentaire de sorte de ne pas compromettre l’atteinte des objectifs environnementaux des masses d’eau qu’elle influence. En particulier un dispositif de décantation est  prévu  pour  réduire  l’impact  des vidanges :Que l’alimentation des plans d’eau en dérivation du cours d’eau laisse en permanence transiter dans le cours d’eau le débit minimal garantissant en permanence la vie, la circulation et la reproduction des espèces ;
- Qu’un dispositif de piégeage des espèces indésirables soit prévu.
</t>
  </si>
  <si>
    <t>REGLE04052_05</t>
  </si>
  <si>
    <t>pesticides</t>
  </si>
  <si>
    <t>Article 5 : Limiter l’impact des nouveaux réseaux de drainage</t>
  </si>
  <si>
    <t xml:space="preserve">Sur les masses d’eau identifiées par la carte 2, où la proportion de surfaces drainées est supérieure à 20% de la Surface Agricole Utile (SAU), tout nouveau projet de création, d’extension ou de modification de réseaux de drainage enterrés ou à ciel ouvert d’une surface supérieure ou égale à 5 hectares n’est permis que si le projet prévoit un ou des dispositif(s) tampon(s) visant à réguler et à filtrer les écoulements à l’exutoire des réseaux de drainage.
Ces aménagements peuvent être de type bande enherbée ou zone humide.
</t>
  </si>
  <si>
    <t>Le SDAGE précise dans la disposition 3B-3 que les rejets de tous les nouveaux dispositifs de drainage agricole soumis à déclaration ou autorisation en référence aux rubriques de l’article R.214-1 du code l’environnement, ne peuvent s’effectuer dans les nappes ou directement dans les cours d’eau.</t>
  </si>
  <si>
    <t>Golfe du Morbihan et Ria d'Etel</t>
  </si>
  <si>
    <t>SAGE04053</t>
  </si>
  <si>
    <t>REGLE0453_01</t>
  </si>
  <si>
    <t>Article 1 : Interdire le carénage des bateaux en dehors des aires autorisés</t>
  </si>
  <si>
    <t xml:space="preserve">Le carénage est interdit en dehors des aires autorisées au titre de la loi sur l’eau qui sont équipées de systèmes de collecte et de traitement des effluents de lavage.
</t>
  </si>
  <si>
    <t>REGLE0453_02</t>
  </si>
  <si>
    <t>Article 2 : Interdire l'accès direct des animaux aux cours d'eau</t>
  </si>
  <si>
    <t xml:space="preserve">L’impact direct du piétinement répété des berges par les animaux conduit à modifier le profil en travers du cours d’eau et à dégrader les zones de frayères, comme visé aux rubriques n° 3.1.2.0 et n° 3.1.5.0 de la nomenclature annexée à l’article R.214-1 du code de l’environnement.
L’accès direct des animaux aux cours d’eau référencés dans l’inventaire départemental partagé et validé, mis en ligne sur le site internet des services de l’État, est interdit, à l’exception des passages à gué et des zones d’abreuvement aménagées.
</t>
  </si>
  <si>
    <t>REGLE0453_03</t>
  </si>
  <si>
    <t>Article 3: Encadrer la création de plans d'eau</t>
  </si>
  <si>
    <t xml:space="preserve">Toute création de nouveau plan d’eau, quelle que soit sa superficie, qu’il soit soumis ou non à déclaration ou autorisation en application des articles L.214-1 à L.214-6 du code de l’environnement, est interdite sur les bassins identifiés comme vulnérables aux impacts cumulés des plans d’eau sur la carte 1 de l’annexe cartographique du règlement, sauf :
- les mares de surface inférieure à 20 m² et de profondeur inférieure à 2 m, uniquement alimentées par les eaux de ruissellement d’un bassin versant et dont les eaux de surverse ou de vidange ne sont pas rejetées directement ou indirectement dans le réseau hydrographique ;
- si le projet est déclaré d'utilité publique, s’il présente un caractère d’intérêt général, notamment au sens de l’article L211-7 du code de l’environnement ou de l’article L102-1 du code de l’urbanisme ;
- les plans d’eau utilisés pour l’irrigation des cultures légumières ;
- les infrastructures et ouvrages d’eau potable
- les lagunes de traitement des eaux usées ;
- les ouvrages de gestion des eaux pluviales ;
- les réserves incendies validées par le service départemental d’incendie et de secours (SDIS) ;
- les plans d’eau de remise en état des carrières.
Les cas d’exception restent soumis aux dispositions du SDAGE relatives à la création de nouveaux plans d’eau.
</t>
  </si>
  <si>
    <t>Drôme</t>
  </si>
  <si>
    <t>SAGE06011</t>
  </si>
  <si>
    <t>01</t>
  </si>
  <si>
    <t>REGLE06011_01</t>
  </si>
  <si>
    <t>gel des surfaces irriguées</t>
  </si>
  <si>
    <t>Toute nouvelle installation, ouvrage, travaux et activités relevant de l’une des rubriques du titre I de l’article R214-1 du CE, engendrant l’irrigation de surfaces supplémentaires à celles arrêtées par le gel des surfaces, sera conditionnée au retrait de la surface irriguée équivalente.  
Ce gel ne s’applique pas aux extensions localisées de surfaces  dont la ressource en eau n’est pas prélevée en eaux superficielles et nappes d’accompagnement pendant la période du 1er juin au 15 septembre et sous réserve de l’obtention des autorisations ou déclarations délivrées au titre de la Loi sur l’eau.</t>
  </si>
  <si>
    <t>02</t>
  </si>
  <si>
    <t>REGLE06011_02</t>
  </si>
  <si>
    <t>adaptation du débit prélevé aux besoins</t>
  </si>
  <si>
    <t>Afin de préserver l’eau à la source, toute nouvelle opération de prélèvement, effectuée au niveau d’une source donnant naissance à un écoulement temporaire ou permanent connecté au réseau hydrographique, visée aux rubriques 1210  et 1310 prévues à l’article R214-1 titre I du CE, ne sera autorisée ou déclarée qu’à la condition que le prélèvement soit adapté aux besoins.</t>
  </si>
  <si>
    <t>encadrer prélèvements en limitant les quantités</t>
  </si>
  <si>
    <t>03</t>
  </si>
  <si>
    <t>REGLE06011_03</t>
  </si>
  <si>
    <t>protection des zones humides</t>
  </si>
  <si>
    <t>Les  installations,  ouvrages,  travaux  ou  activités  (déclaration  ou  autorisation  IOTA)  soumis aux rubriques 3.3.1.0. et 3.2.3.0. de la nomenclature annexée à l’article R. 214-1 du code de l’Environnement,  ne  pourront  entraîner  un  assèchement,  une  mise  en  eau,  une imperméabilisation ou un remblai d’une zone humide, susceptible de provoquer sa destruction totale ou partielle.</t>
  </si>
  <si>
    <t>04</t>
  </si>
  <si>
    <t>REGLE06011_04</t>
  </si>
  <si>
    <t>assurer la continuité piscicole des cours d'eau</t>
  </si>
  <si>
    <t>Tout nouvel ouvrage, installations et travaux  soumis aux rubriques 3110 2e alinéa, 3120 et 5220 de l’article R.214-1 du code de l’Environnement, devra être franchissable par conception en fonction des espèces présentes, ainsi que les espèces cibles définies en l’état actuel des connaissances.</t>
  </si>
  <si>
    <t>05</t>
  </si>
  <si>
    <t>REGLE06011_05</t>
  </si>
  <si>
    <t>encadrer la procédure de création de retenues/ plans d'eau</t>
  </si>
  <si>
    <t>Tout nouveau projet de création de plan d’eau, soumis à autorisation ou déclaration et visé à la  rubrique  3230  prévue  à  l’article  R214-1  titre  III  du  CE,  devra  respecter  les  conditions suivantes : 1) La retenue ne doit pas être un ouvrage transversal à un cours d’eau ;</t>
  </si>
  <si>
    <t>REGLE06011_06</t>
  </si>
  <si>
    <t>Tout nouveau projet de création de plan d’eau, soumis à autorisation ou déclaration et visé à la  rubrique  3230  prévue  à  l’article  R214-1  titre  III  du  CE,  devra  respecter  les  conditions suivantes :2) Le stockage des eaux doit être réalisé en période des hautes eaux.</t>
  </si>
  <si>
    <t>Etang de Salses-Leucate</t>
  </si>
  <si>
    <t>SAGE06012</t>
  </si>
  <si>
    <t>REGLE06012_01</t>
  </si>
  <si>
    <t>Paramètres bactériologiques pour les stations d'épuration</t>
  </si>
  <si>
    <t>Sur l’ensemble du périmètre du SAGE de l’étang de Salses Leucate, les nouvelles stations d’épurations visées à la rubrique 2.1.1.0 de la nomenclature annexée à l’article R.214-1 du Code de l’environnement en vigueur au jour de la publication  de  l’arrêté  inter-préfectoral  approuvant  la  révision  du  SAGE  doivent  satisfaire  les  valeurs microbiologiques de référence suivantes :  
•Concentrations maximales en E. coli en hiver (16 septembre au 15 juin) : 104 par 100 ml d’eau, 
•Concentrations maximales en E. coli en été (16 juin au 15 septembre) : 103 par 100 ml d’eau. 
En cas de dépassement exceptionnel, les dispositions prévues aux articles 15 et 17 VI de l'arrêté du 22 juin 2007 relatif à la collecte, au transport et au traitement des eaux résiduaires urbaines sont appliquées. 
La présente règle s’applique aux stations d’épuration ci-dessus décrites et qui rejettent leurs eaux usées directement ou indirectement dans l’étang de Salses Leucate.</t>
  </si>
  <si>
    <t>Gardons</t>
  </si>
  <si>
    <t>SAGE06014</t>
  </si>
  <si>
    <t>REGLE06014_01</t>
  </si>
  <si>
    <t>Cours d’eau - espèces invasives</t>
  </si>
  <si>
    <t>Eviter la dissémination des espèces végétales invasives des milieux aquatiques</t>
  </si>
  <si>
    <t>Les nouvelles IOTA visées aux articles L. et R. 214-1 du code de l'environnement soumises à déclaration ou autorisation, ainsi que les nouvelles ICPE visées aux articles L. 511-1 et suivants du même code soumises à déclaration, demande d’enregistrement ou autorisation, ne peuvent entraîner la dissémination des espèces végétales invasives. Les prescriptions ci-après définies de gestion sont mises en œuvre - de manière alternative : La suppression définitive  Le confinement  Les modalités d’évacuation pour éviter leur dissémination ;  Le nettoyage des engins ;  La préservation de la ripisylve ;  La gestion des transferts de matériaux</t>
  </si>
  <si>
    <t>espèces invasives/espèces locales</t>
  </si>
  <si>
    <t>Haut Doubs, Haute-Loue</t>
  </si>
  <si>
    <t>SAGE06015</t>
  </si>
  <si>
    <t>REGLE06015_01</t>
  </si>
  <si>
    <t>Afin  de  préserver  le  bon  fonctionnement  des  zones  humides,  les  installations,  ouvrages,  travaux  ou activités soumis à la loi sur l’eau (article L. 214-2 du Code de l’environnement) soumis à déclaration ou autorisation ne peuvent conduire à la disparition d’une surface de zones humides, ou aller à l’encontre de la préservation de sa biodiversité  et de ses fonctionnalités, sauf raisons impératives d’intérêt public majeur, et  à  l’exception  des  opérations  concourant  à  la  restauration  de  l’état  écologique  du  cours d’eau.  Dans  ces  dernier  cas,  conformément  à  la  disposition  6B-6  du  SDAGE  Rhône-Méditerranée,  le projet  prévoit,  dans  le  même  bassin  versant  hydraulique,  soit  la  restauration  et/ou  remise  en  état d’une surface de zones humides  existantes, soit la création de zones humides équivalentes sur le plan fonctionnel  et  de  la  biodiversité,  et  ce  à  hauteur  d’une  valeur  guide  de  l’ordre  de  200%  de  la  surface perdue.</t>
  </si>
  <si>
    <t>REGLE06015_02</t>
  </si>
  <si>
    <t>Cours d’eau</t>
  </si>
  <si>
    <t>protection milieux aquatiques vis-à-vis de travaux ayant des impacts</t>
  </si>
  <si>
    <t>Afin de préserver la fonctionnalité des zones humides et l’intégrité des habitats aquatiques de tête de bassin, les installations, ouvrages, travaux ou activités conduisant à l’une des conséquences suivantes : -modification du profil en long ou en travers du lit mineur*d’un cours d’eau -busage d’un cours d’eau, -curage d’un cours d’eau,-remblai en lit majeur*d’un cours d’eau sur un cours d’eau non considéré comme une masse d’eau au titre du SDAGE Rhône-Méditerranée, ne pourront aller à l’encontre de la préservation des écosystèmes aquatiques</t>
  </si>
  <si>
    <t>SDAGE RMC</t>
  </si>
  <si>
    <t>REGLE06015_03</t>
  </si>
  <si>
    <t>protection des milieux aquatiques vis-à-vis de prélèvement en eau visant à alimenter plan d'eau</t>
  </si>
  <si>
    <t>Afin  de  préserver  les  milieux  aquatiques  sensibles,  toute  création  de  prélèvement  pour  alimenter  un plan d’eau est proscrite si le projet correspond à au moins l’un des cas suivants : -Le projet est situé à l’intérieur du bassin  versant des cours d’eau suivants, dont tout ou partie est protégé  par  un  arrêté  de  protection  de  biotope  lié  aux  milieux  aquatiques  et  humides  :  Lhaut, Vurpillères,  Bonnavette,  Bonneille,  Mambouc,  Amathay,  Vau,  En  Achay,  Vergetolle,  Eugney,  Bief Tard (APB écrevisse à pieds blancs), Drugeon, raie du Lotaud, bief Rouget (APB zone humide) ;  -Le projet est situé à moins de 50 m du lit mineur d’un cours d’eau constituant un habitat potentiel pour  l’écrevisse  à  pieds  blancs,  soient :  le  Cébriot,  Fontaine  Ronde,  La  Morte,  la  Drésine,  les Lavaux (ou Alliés), le Saut (ou Friard), ou dans une zone humide inféodée à ces ruisseaux ;</t>
  </si>
  <si>
    <t>REGLE06015_04</t>
  </si>
  <si>
    <t>protection des milieux aquatiques vis-à-vis de la création de plan d'eau</t>
  </si>
  <si>
    <t>Afin de préserver les milieux aquatiques sensibles, la création de tout plan d’eau dont la superficie est
supérieure à 0,1 ha est proscrite si le projet correspond à au moins l’un des cas suivants :
- Le projet est situé à moins de 500 m d’un plan d’eau existant.
Cette règle s’applique à tout plan d’eau, permanent ou non, visé par la rubrique n°3230 de la
nomenclature annexée à l’article R.214-1 du Code de l’Environnement, sauf raisons impératives
d’intérêt public majeur et à l’exception des opérations concourant à la restauration de l’état
écologique du cours d’eau.</t>
  </si>
  <si>
    <t>REGLE06015_05</t>
  </si>
  <si>
    <t>?</t>
  </si>
  <si>
    <t>Une étude de « détermination des volumes prélevables », portée par l’EPTB Saône &amp; Doubs sous l’égide
de la CLE, est en cours sur le secteur du Haut-Doubs, désigné en déficit quantitatif dans le SDAGE
Rhône-Méditerranée.
Cette étude apportera des éléments de connaissance permettant à la CLE de définir des règles de
répartition de la ressource entre les différentes catégories d’utilisateur. Ces règles seront intégrées au
règlement lors de la prochaine révision du SAGE.</t>
  </si>
  <si>
    <t>subordonné à l'acquisition de connaissances</t>
  </si>
  <si>
    <t>Secteur défini en déficit quantitatif dans le SDAGE RMC</t>
  </si>
  <si>
    <t>REGLE06015_06</t>
  </si>
  <si>
    <t>nitrates et phosphates</t>
  </si>
  <si>
    <t>toute exploitation agricole procédant à des épandages d’effluents organiques (sauf icpe) devra dans 6 ans devra disposer de
capacités de stockage suffisantes pour pouvoir épandre pour une durée allant de 4 à 6 mois</t>
  </si>
  <si>
    <t>Six ans après la date d’approbation du SAGE, l’objectif relatif à la capacité de stockage des
exploitations (mesure C2.1 du PAGD) sera intégré au règlement du SAGE. Ainsi, toute exploitation
agricole procédant à des épandages d’effluents organiques (à l’exception des exploitations soumises à
la législation des installations classées – visées dans l’article 8 de ce règlement) devra disposer de
capacités de stockage suffisantes pour pouvoir épandre dans de bonnes conditions, c’est-à-dire
dimensionnées, pour les effluents liquides, pour une durée allant de 4 à 6 mois selon les secteurs
identifiés sur la carte C annexée au règlement.</t>
  </si>
  <si>
    <t>encadrer rejets d’origine agricole : stockage/infiltration/régulation</t>
  </si>
  <si>
    <t>Mesure C2.1 du PAGD du SAGE</t>
  </si>
  <si>
    <t>07</t>
  </si>
  <si>
    <t>REGLE06015_07</t>
  </si>
  <si>
    <t>toute exploitation agricole procédant à des épandages d’effluents organiques (sauf icpe) doit respecter certaines conditions de localisation</t>
  </si>
  <si>
    <t>A la date d’approbation du SAGE, toute exploitation agricole procédant à des épandages d’effluents
organiques (à l’exception des installations soumises à la législation des installations classées – visées
dans l’article 8 de ce règlement) devra respecter les prescriptions suivantes pour l’épandage des
effluents d’élevage :
- éloignement de plus de :
o 50 mètres des points de prélèvement d’eau destinée à l’alimentation des collectivités
humaines ou des particuliers,
o 200 mètres des lieux de baignade (à l’exception des piscines privées) et des plages,
o 35 mètres en amont des piscicultures pour l’épandage des effluents et des produits
issus de leur traitement, définis comme fertilisants de type I dans l’arrêté ministériel
du 22 novembre 1993 relatif au code des bonnes pratiques agricoles, et à moins de
500 mètres en amont des piscicultures pour l’épandage des autres effluents et
produits issus de leur traitement,
o 35 mètres des berges des cours d’eau (réductible à 10 mètres si une bande de 10
mètres enherbée ou boisée et ne recevant aucun intrant est implantée de façon
permanente en bordure des cours d’eau ;
- interdiction sur :
o les terrains de forte pente,
o sur les sols pris en masse par le gel (exception faite pour les fumiers et les composts)
ou enneigés,
EPTB Saône &amp; Doubs – Commission Locale de l’Eau du SAGE Haut-Doubs Haute-Loue
Règlement
[12]
o sur les sols inondés ou détrempés,
o pendant les périodes de fortes pluviosités,
o sur les sols non utilisés en vue d’une production agricole,
o par aéro-aspersion, sauf pour les eaux issues du traitement des effluents ;
- interdiction dans les dolines*, y compris celles ayant été comblées, pour les exploitations
agricoles ne disposant pas d’un plan d’épandage.
Cette règle s’applique à toute exploitation agricole procédant à des épandages d’effluents organiques
(à l’exception des installations soumises à la législation des installations classées – visées dans
l’article 8 de ce règlement).</t>
  </si>
  <si>
    <t>encadrer rejets : stockage / infiltration / régulation</t>
  </si>
  <si>
    <t>08</t>
  </si>
  <si>
    <t>REGLE06015_08</t>
  </si>
  <si>
    <t>tout élevage de bovins soumis à icpe procédant à des épandages d’effluents organiques devra dans 6 ans devra disposer de
capacités de stockage suffisantes pour pouvoir épandre pour une durée allant de 4 à 6 mois</t>
  </si>
  <si>
    <t>Six ans après la date d’approbation du SAGE, l’objectif relatif à la capacité de stockage des
exploitations (mesure C2.1 du PAGD) sera intégré au règlement du SAGE. Ainsi, tout élevage de bovins
soumis à la règlementation ICPE, devra disposer de capacités de stockage suffisantes pour pouvoir
épandre dans de bonnes conditions, c’est-à-dire dimensionnées pour une durée allant de 4 à 6 mois
selon les secteurs identifiés sur la carte C annexée au règlement.
Cette règle s’applique à tout élevage de bovins soumis à la rubrique 2101 de la législation sur les
installations classées pour la protection de l’environnement.</t>
  </si>
  <si>
    <t>09</t>
  </si>
  <si>
    <t>REGLE06015_09</t>
  </si>
  <si>
    <t>Eau potable</t>
  </si>
  <si>
    <t>Délimitation des ressources stratégiques pour l'alimentation en eau potable</t>
  </si>
  <si>
    <t>Des études de « délimitation des ressources stratégiques pour l’alimentation en eau potable », portées
par l’EPTB Saône &amp; Doubs sous l’égide de la CLE, et par l’Agence de l’Eau Rhône Méditerranée Corse,
sont en cours sur les masses d’eau souterraine « alluvions du Drugeon, plaine de l’Arlier », et « calcaires
jurassiques de la chaine du Jura », désignées comme devant faire l’objet d’études dans le SDAGE
Rhône-Méditerranée.
Ces études apporteront des éléments de connaissance permettant à la CLE de désigner certaines zones
comme « zones d’alimentation de captages d’une importance particulière » (conformément à l’article
L212-5-1 du Code de l’environnement », et de définir les règles nécessaires à la préservation de la
quantité et de la qualité de la ressource dans ces secteurs. Ces règles seront intégrées au règlement lors
de la prochaine révision du SAGE.</t>
  </si>
  <si>
    <t>captages d’eau potable (encadrer activités dégradant)</t>
  </si>
  <si>
    <t>subordonné à la définition d'un zonage</t>
  </si>
  <si>
    <t>Hérault</t>
  </si>
  <si>
    <t>SAGE06017</t>
  </si>
  <si>
    <t>REGLE06017_01</t>
  </si>
  <si>
    <t>équipement de dispositifs de comptage généralisé à tout type de prélèvement supérieur à 1000 mètres cubes
par an</t>
  </si>
  <si>
    <t>L’obligation  d’équipement  d’un  dispositif  de  comptage  volumétrique  et  de  consignation  des relevés dans un registre  est généralisée à  tout type  de prélèvement supérieur  à 1000 mètres cubes par an dans les eaux superficielles et souterraines, dans un délai de 3 ans.</t>
  </si>
  <si>
    <t>REGLE06017_02</t>
  </si>
  <si>
    <t>étude d'impact des rejets d'eau par rapport à la baignade</t>
  </si>
  <si>
    <t>Les  dossiers  de  demande,  visés  aux  articles  R214-32  et  R214-6,  relatifs  aux  installations, ouvrages,  travaux  ou  activités  visés  à  l'article  L.  214-1  ainsi  que  ceux  visés  à  l’article  R521-2  ou  81R512-47 relatifs aux installations classées pour la protection de l'environnement visées aux articles L. 512-1 et L. 512-8 prévoient dans l’étude d’impact et le document d’incidence une description précise des modalités de traitement compte tenu des objectifs de qualité baignade des eaux réceptrices.</t>
  </si>
  <si>
    <t>encadrer rejets : traitement</t>
  </si>
  <si>
    <t>REGLE06017_03</t>
  </si>
  <si>
    <t>ripisylve</t>
  </si>
  <si>
    <t>protection ripisylve</t>
  </si>
  <si>
    <t>Les  IOTA  visés  à  l’article  L214-1  du  code  de  l'environnement  soumises  à  déclaration  ou autorisation,  ainsi  que  les  ICPE  visées  aux  articles  L214-7,  L512-1  et  L512-8  du  même  code soumises  à  déclaration  ou  autorisation,  ne  peuvent  entraîner  la  mise  en  péril,  la  destruction  des ripisylves  et  de  leurs  fonctionnalités,  pour  tous  les  cours  d’eau  identifiés  comme  masse  d’eau principale ou secondaire par le SDAGE RM, et dont la liste suit. Cet  article  ne  concerne  pas  les  opérations  d'entretien  et  de  restaurations  des  milieux  aquatiques réalisées conformément aux articles L215-14 à L215-18 du code de l’environnement ni les opérations d'intérêts   générales   ou   les   opérations   reconnues   d'utilité   publique   comprenant   des   mesures compensatoires.</t>
  </si>
  <si>
    <t>ripisylve (encadrer activités dégradant)</t>
  </si>
  <si>
    <t>REGLE06017_04</t>
  </si>
  <si>
    <t>Les  IOTA  visés  aux  articles  L214-1  du  code  de  l'environnement  soumises  à  déclaration  ou autorisation,  ainsi  que  les  ICPE  visées  aux  articles  L512-1  et  L512-8  du  même  code  soumises  à déclaration ou autorisation, ne peuvent entraîner la mise en péril, la destruction partielle ou totale des fonctionnalités des zones humides recensées sur les cartes N°1 à 16 présentées en annexe. Cet article ne s'applique aux IOTA réalisés dans le cadre de programmes d'actions concertés visant une reconquête des fonctions écologiques d'un écosystème.</t>
  </si>
  <si>
    <t>REGLE06017_05</t>
  </si>
  <si>
    <t>compensation destruction de zones humides</t>
  </si>
  <si>
    <t>S'ils sont déclarés d'intérêt général ou d'utilité publique, lorsque les IOTA visé à l'article L214-1 ou ICPE visées à l'article L512-1 et L512-8 conduisent à la disparition d'une surface de zone humide (cf  article  3  et  cartographie  en  annexe),  une  compensation  par  la  création  de  zones  humides équivalentes    sur  le  plan  fonctionnel  et  de  la  biodiversité  d'une  superficie  de  200%  à  la  surface perdue est exigée. Ces  zones  humides doivent être  localisées et connectées à  la même masse d'eau afin de répondre au principe de non dégradation des masses d'eau. Cet article ne s'applique aux IOTA réalisés dans le cadre de programmes d'actions concertés visant une reconquête des fonctions écologiques d'un écosystème.</t>
  </si>
  <si>
    <t>06</t>
  </si>
  <si>
    <t>REGLE06017_06</t>
  </si>
  <si>
    <t>compensation remblaiement dans zone d'expansion de crue</t>
  </si>
  <si>
    <t>Les  remblais,  lorsqu’ils  peuvent  être  autorisés,  dans  les  zones  d’expansion  de  crues    ne peuvent  être  réalisés  qu’à  la  condition  d’une  compensation  totale  des  impacts,  jusqu’à  la  crue  de référence,  vis-à-vis  de  la  ligne  d’eau,  de  la  vitesse  et  des  volumes  soustraits.  La  compensation  en volume  correspond  à  100  %  du  volume  soustrait  pour  la  crue  de  référence  et  doit  être  conçue  de façon à être progressive et également répartie pour les évènements d’occurrence croissante.</t>
  </si>
  <si>
    <t>OCCITANIE</t>
  </si>
  <si>
    <t>Lez, Mosson, Etangs Palavasiens</t>
  </si>
  <si>
    <t>SAGE06018</t>
  </si>
  <si>
    <t>REGLE06018_01</t>
  </si>
  <si>
    <t>Aucune nouvelle autorisation/ déclaration au titre de la rubrique 3.3.1.0 de la nomenclature annexée à l’article R. 214-1 du Code de l’environnement (nomenclature en vigueur au jour de la publication de l’arrêté préfectoral approuvant le SAGE), ainsi qu’aucune nouvelle autorisation / demandes d’enregistrement / déclaration ICPE délivrée au titre de l’article L. 511-1 du Code de l’environnement n’est délivrée/ acceptée dès lors qu’elle entraîne l’assèchement, la mise en eau, l’imperméabilisation ou le remblai de zones humides ou de marais sur des surfaces supérieures à 0,1 hectare (cf. carte n°4 : Localisation des zones humides).Cette règle ne s’applique pas :•  aux projets ayant fait l’objet d’une déclaration d’utilité publique et aux projets d’intérêt général si leur emplacement ailleurs que sur ces milieux est impossible ;• aux travaux d’entretien courant et de réparation des ouvrages existants;• aux aménagements de protection contre les inondations des lieux densément peuplés ;• aux installations liées aux systèmes d’assainissement.Dans le cadre de ces exceptions, le document d’incidences du dossier d’autorisationou de déclaration doit comporter un argumentaire renforcé sur les volets eaux/milieux aquatiques afin d’évaluer les impacts du projet sur la fonctionnalité de(s) la zone(s) humide(s) impactée(s).Le dossier doit également prévoir toutes les mesures qui seront prises pour atténuer les effets négatifs (cf. disposition A.1-1 du PAGD et la doctrine « éviter, réduire, compenser »), ainsi que les mesures compensatoires qui seront mises en œuvre par le déclarant ou le pétitionnaire (cf. dispositions A.1-3 et A.1-4 du PAGD)</t>
  </si>
  <si>
    <t>REGLE06018_02</t>
  </si>
  <si>
    <t>préservation zone d'expansion de crue</t>
  </si>
  <si>
    <t>Aucune nouvelle autorisation/déclaration au titre de la nomenclature annexée à l’article R. 214-1 du Code de l’environnement (nomenclature en vigueur au jour de la publication de l’arrêté préfectoral approuvant le SAGE), ainsi qu’aucune nouvelle autorisation / demandes d’enregistrement / déclaration ICPE délivrée au titre de l’articleL. 511-1 du Code de l’environnement n’est délivrée/ acceptée dès lors que le projet se situe dans une zone d’expansion de crue (cf. carte n°12 : Localisation des zones d’expansion de crue prioritaires du SAGE à préserver). Cette règle ne s’applique pas :•  aux projets ayant fait l’objet d’une déclaration d’utilité publique et aux projets d’intérêt général si leur emplacement ailleurs que sur ces milieux est impossible ;•  aux travaux d’entretien courant et de réparation des ouvrages existants;•  aux aménagements de protection contre les inondations des lieux densément peuplés. L’existence d’enjeux liés à la sécurité des personnes, des habitations, des bâtiments d’activités et d’infrastructures devra être montrée ;•  aux projets qui respectent le libre écoulement des eaux et la bonne fonctionnalité des zones d’expansion de crues.Dans le cadre de ces exceptions, le document d’incidences du dossier d’autorisation ou de déclaration doit démontrer l’impossibilité technique et/ou socio-économique du déplacement du projet.Le dossier doit également prévoir toutes les mesures qui seront prises pour atténuer les effets négatifs (cf. dispositions A.1-1, A.1-2, A.1-3 et A.1-4 du PAGD et la doctrine « éviter, réduire, compenser »), ainsi que les mesures compensatoires qui seront mises en œuvre par le déclarant ou le pétitionnaire (cf. disposition B.2-4 du PAGD).</t>
  </si>
  <si>
    <t>zones d'expansion de crue (encadrer activités dégradant)</t>
  </si>
  <si>
    <t>Est Lyonnais</t>
  </si>
  <si>
    <t>SAGE06019</t>
  </si>
  <si>
    <t>REGLE06019_01</t>
  </si>
  <si>
    <t>interdire IOTA à l'origine de rejets dans périmètres de protection rapprochés des captages</t>
  </si>
  <si>
    <t>L’ensemble des rejets des installations, ouvrages, travaux ou activités (IOTA) soumis à au moins une rubrique du titre
II de la nomenclature annexée à l’article R.214-1 du code de l’environnement sont interdits dans les périmètres de
protection rapprochés des captages d’eau potable.
Toutefois, des IOTA déclarés d’utilité publique peuvent être autorisés dans les périmètres rapprochés sous réserve de
l’application des conditions imposées à l’alinéa précédent.</t>
  </si>
  <si>
    <t>REGLE06019_02</t>
  </si>
  <si>
    <t>interdire nouvelles infrastructures linéaires dans périmètres de protection rapprochés des captages</t>
  </si>
  <si>
    <t>Les nouvelles infrastructures linéaires telles que définies dans le glossaire figurant en annexe 6 du plan
d’aménagement et de gestion durable de la ressource en eau et des milieux aquatiques (PAGD) sont exclues des
périmètres de protection rapprochés établis.</t>
  </si>
  <si>
    <t>Annexe n°6 du PAGD</t>
  </si>
  <si>
    <t>02_i</t>
  </si>
  <si>
    <t>REGLE06019_02_i</t>
  </si>
  <si>
    <t>limiter nouvelles infrastructures linéaires dans  les périmètres de protection éloignés des captages</t>
  </si>
  <si>
    <t>La traversée des périmètres de protection éloignés établis par les nouvelles infrastructures linéaires est réglementée
comme suit : les documents d’incidence et les études d’impact devront fournir une justification du tracé retenu en
indiquant les raisons pour lesquelles, notamment au regard des objectifs du SAGE, parmi les partis envisagés qui font
l’objet d’une description, le projet présenté a été retenu. Le dossier loi sur l’eau du projet d’infrastructure met en
avant des mesures de conception, de réalisation, d’entretien permettant d’assurer une protection des eaux
souterraines vis-à-vis des risques de pollution diffuse et accidentelle. Le dossier propose également un plan d’alerte
(et actions associées) à mettre en place en cas de pollution accidentelle.</t>
  </si>
  <si>
    <t>REGLE06019_03</t>
  </si>
  <si>
    <t>limiter nouveaux IOTA dans  les périmètres de protection éloignés des captages</t>
  </si>
  <si>
    <t>Dans les périmètres de protection éloignés des captages d’eau potable, le dossier de déclaration ou d’autorisation de
tout nouveau IOTA (installation, ouvrage, travaux, activité) relevant des art. L. 214-1 et suivants du code de
l’environnement comprend un document d’incidence approfondi relatif au volet eau, et met en avant des mesures de
conception, de réalisation, d’entretien permettant d’assurer une protection des eaux souterraines vis-à-vis des risques
de pollution diffuse ou accidentelle, et à défaut, intègre des mesures de compensation.
Dès lors que des risques spécifiques seront identifiés le dossier propose également un plan d’alerte (et actions
associées) à mettre à en place en cas de pollution accidentelle.</t>
  </si>
  <si>
    <t>REGLE06019_04</t>
  </si>
  <si>
    <t>couvrir les sites de distribution de carburant situés dans les périmètres de protection éloignés des captages</t>
  </si>
  <si>
    <t>Dans les périmètres de protection éloignés des captages d’eau potable, le dossier d’autorisation de tout nouveau site
de distribution de carburant prévoit une couverture du site.
Pour les sites déjà existants, la mesure s’appliquera lors de la prise d’un arrêté complémentaire, à condition qu’elle
n’entraîne pas de modifications importantes touchant le gros oeuvre de l’installation ou des changements
considérables dans son mode d’exploitation.</t>
  </si>
  <si>
    <t>REGLE06019_05</t>
  </si>
  <si>
    <t>Réserver la nappe de la molasse au seul usage eau potable (en attente de connaissances complémentaires)</t>
  </si>
  <si>
    <t>Dans l’attente de connaissances techniques complémentaires sur le renouvellement de la nappe de la molasse, les
prélèvements en nappe de la molasse sont exclusivement réservés à l’alimentation en eau potable collective publique,
dans la limite de ses potentialités. L’application de cette prescription répond à un véritable principe de précaution.
Cependant, les prélèvements et ouvrages d’essai effectués dans un objectif d’alimentation en eau potable collective
publique ou qui concourent à des reconnaissances scientifiques et techniques telles que recherchées par le SAGE,
pourront être autorisés après avis de la CLE.</t>
  </si>
  <si>
    <t>réserver prélèvements à l'aep</t>
  </si>
  <si>
    <t>05_i</t>
  </si>
  <si>
    <t>REGLE06019_05_i</t>
  </si>
  <si>
    <t>si les connaissances montrent ressource en péril, autorisations de prélèvement seront reconsidérées</t>
  </si>
  <si>
    <t>Si les connaissances complémentaires indiquent que les prélèvements à la molasse déjà existants induisent un péril
pour la ressource, ce principe de réserve sera conduit à travers une reconsidération des autorisations de
prélèvements, au regard des études conduites dans le cadre du SAGE. Elle rappelle toutefois que la réglementation
par arrêté complémentaire d’une installation, d’un ouvrage, de travaux ou d’une installation est possible pour assurer
sa mise en compatibilité avec le SAGE, mais à condition que le préjudice qui en résulte pour le pétitionnaire ne soit
pas trop important, au point de remettre en cause l’équilibre général de l’installation.</t>
  </si>
  <si>
    <t>surbordonné à la définition d'un plan</t>
  </si>
  <si>
    <t>REGLE06019_06</t>
  </si>
  <si>
    <t>déclarations et demandes d’autorisation de IOTA devront fournir, à travers le dossier d'instruction réglementaire, une étude technique d'incidence directe et/ou indirecte sur la nappe de la molasse du prélèvement</t>
  </si>
  <si>
    <t>Dans les secteurs du périmètre du SAGE où une interactivité hydraulique existe entre les 2 aquifères couloirs fluvioglaciaires
de l’Est lyonnais et nappe de la molasse (aquifère "multicouche"), les déclarations et demandes
d’autorisation de IOTA (installation, ouvrage, travaux, activité) s’appuieront sur la doctrine établie par la CLE à l’issue
de l’étude détaillée de la nappe de la molasse (prévue dans le cadre de l’action 31 du PAGD). Cette doctrine fixera des
critères pour définir quels types de prélèvements en nappe de l'Est lyonnais devront fournir, à travers le dossier
d'instruction réglementaire, une étude technique d'incidence directe et/ou indirecte sur la nappe de la molasse du
prélèvement en nappe de l’Est lyonnais projeté. L'administration s'appuiera également sur cette doctrine pour
qualifier si les incidences induites sur la molasse par le prélèvement projeté sont acceptables ou non, et si le projet
doit être adapté.</t>
  </si>
  <si>
    <t>REGLE06019_07</t>
  </si>
  <si>
    <t>interdire construction d’ouvrages souterrains atteignant la nappe de la molasse et reposant sur système drainant celle-ci</t>
  </si>
  <si>
    <t>Les projets de construction d’ouvrages souterrains atteignant la nappe de la molasse et basés sur un système
drainant celle-ci ne peuvent être autorisés.</t>
  </si>
  <si>
    <t>REGLE06019_07_i</t>
  </si>
  <si>
    <t>projets de construction d’ouvrages souterrains atteignant la nappe de la molasse (mais non-drainants) devront intégrer études d'impacts spécifiques dans dossier loi sur l'eau</t>
  </si>
  <si>
    <t>Pour tout projet d’ouvrage souterrain réalisé en parois étanches, sans systèmes de drainage, et atteignant la nappe
de la molasse, le dossier loi sur l’eau :
- fera état des impacts hydrauliques de l'ouvrage en phase travaux et en phase exploitation,
- mettra en avant des modalités de réalisation de l'ouvrage permettant d'isoler hydrauliquement les 2 nappes et/ou
d'empêcher toute communication verticale entre les 2 nappes.</t>
  </si>
  <si>
    <t>REGLE06019_08</t>
  </si>
  <si>
    <t>Eaux pluviales</t>
  </si>
  <si>
    <t>nouveaux projets (y compris nouvelles infrastructures linéaires) sont soumis au cahier des bonnes pratiques relatives à l'assainissement pluvial élaboré dans le cadre du SAGE</t>
  </si>
  <si>
    <t>Les nouveaux projets (y compris nouvelles infrastructures linéaires), dès leur conception globale, sont soumis au
cahier des bonnes pratiques élaboré dans le cadre du SAGE (cf. action 15 du PAGD : établir un cahier des charges des
bonnes pratiques d’assainissement pluvial). En attendant la réalisation du cahier des bonnes pratiques, la doctrine de la MISE (mission inter-services de l’eau) du Rhône sur les eaux pluviales est systématiquement appliquée.</t>
  </si>
  <si>
    <t>REGLE06019_08_i</t>
  </si>
  <si>
    <t>rechercher la généralisation des bonnes pratiques d'assainissement pluvial définies par la CLE pour les anciennes et nouvelles installations et activités</t>
  </si>
  <si>
    <t>Dans les périmètres de protection rapprochés et éloignés des captages d’eau potable, la généralisation, pour les
anciennes et nouvelles installations et activités, de l’application et de la mise en oeuvre de ces bonnes pratiques (en
terme d’investissement et d’exploitation) de traitement des eaux de parkings, de voiries, et des grandes
infrastructures linéaires est recherchée.</t>
  </si>
  <si>
    <t>REGLE06019_09</t>
  </si>
  <si>
    <t>protection contre la pollution venant du ruissellement sur des parkings</t>
  </si>
  <si>
    <t>Les zones d’accès et de stationnement du Grand Parc de Miribel-Jonage sont équipées de protection adaptée vis-à-vis
des pollutions des milieux aquatiques souterrains et superficiels. Les dossiers déposés au titre des articles L. 214-1 etsuivants du code de l'environnement intègrent cette préconisation</t>
  </si>
  <si>
    <t>encadrer rejets d’eaux pluviales : stockage / infiltration / régulation</t>
  </si>
  <si>
    <t>10</t>
  </si>
  <si>
    <t>REGLE06019_10</t>
  </si>
  <si>
    <t>nitrates et phosphates; pesticides; Pollutions accidentelles</t>
  </si>
  <si>
    <t>projets d'infrastructures ou d'aménagement présentent mesures pour assurer protection des eaux souterraines et gestion économe + plan d'alerte</t>
  </si>
  <si>
    <t>Pour tout projet éventuel d’infrastructure ou d’aménagement touchant le « V vert » nord (au sens de l’espace naturel
sensible), les dossiers loi sur l’eau mettent en avant des mesures de conception, de réalisation, d’entretien
permettant d’assurer une protection des eaux souterraines vis-à-vis des risques de pollution diffuse et accidentelle, et
une gestion économe de la ressource. Le dossier propose également un plan d’alerte (et actions associées) à mettre
en place en cas de pollution accidentelle.</t>
  </si>
  <si>
    <t>11</t>
  </si>
  <si>
    <t>REGLE06019_11</t>
  </si>
  <si>
    <t>protéger les zones humides des travaux et installations</t>
  </si>
  <si>
    <t>Les installations, ouvrages, travaux ou activités (IOTA) soumis à la rubrique 3.3.1.0 de la nomenclature annexée à
l’article R. 214-1 du code de l’environnement (ou à toute modification réglementaire de cette rubrique), et entraînant
par conséquent l’assèchement, la mise en eau, l’imperméabilisation ou le remblai de zone humide ou de marais, y
compris de manière indirecte en cas d’aménagement situé sur le bassin d’alimentation de la zone humide défini dans
le cadre de l’action 44, sont interdits dans le périmètre du SAGE, sauf s’ils sont déclarés d’utilité publique. Dans ce
cas, le document d’incidence du dossier de déclaration ou d’autorisation comporte un argumentaire renforcé sur les
volets eau / milieux aquatiques afin d’étudier l’impact du projet sur les fonctions et sur l’alimentation de la zone
humide (atteinte directe ou indirecte dans le cas d’un aménagement projeté sur le bassin d’alimentation).
Tout projet touchant une zone humide sera compensé par la renaturation ou la création de zones humides de surface
au moins équivalente.</t>
  </si>
  <si>
    <t>Action 44 du PAGD</t>
  </si>
  <si>
    <t>12</t>
  </si>
  <si>
    <t>REGLE06019_12</t>
  </si>
  <si>
    <t>compensation hydrologique ou hydraulique des imperméabilisations dans secteurs érosion/inondation liés à la pluie</t>
  </si>
  <si>
    <t>Dans les secteurs (pieds de reliefs notamment) où les ruissellements consécutifs aux événements pluviaux
engendrent des inondations ou des érosions (à identifier conformément à l’action 47 du PAGD), les
imperméabilisations font l’objet de compensation hydraulique ou hydrologique.
Cette mesure concerne les rejets d’eaux pluviales dans les eaux douces superficielles ou sur le sol ou dans le soussol,
la surface totale du projet, augmentée de la surface correspondant à la partie du bassin naturel dont les
écoulements sont interceptés par le projet, étant supérieure à 1 ha.</t>
  </si>
  <si>
    <t>Action 47 du PAGD</t>
  </si>
  <si>
    <t>Etang de Biguglia</t>
  </si>
  <si>
    <t>SAGE06002</t>
  </si>
  <si>
    <t>REGLE06002_01</t>
  </si>
  <si>
    <t>a- tout rejet d'eaux pluviales sera équipé d’un dispositif assurant la transparence hydraulique du projet et prévoira la rétention
et l'évacuation des eaux en cas de risque de pollution accidentelle. /b- entretien et accessibilité des dispositifs relatifs aux rejets d'eaux pluviales</t>
  </si>
  <si>
    <t>a- Au titre de la rubrique 2b de l’article R.212-47 du Code de l’environnement, en
raison de la sensibilité du milieu, tout rejet d’eaux pluviales dans les eaux douces
superficielles ou sur le sol ou dans le sous-sol, soumis à déclaration ou à
autorisation au titre de l’article R-214-1 du code de l’environnement devra
respecter les objectifs du SAGE de limitation des flux polluants et de préservation
des milieux et sera équipé d’un dispositif assurant la transparence hydraulique
du projet (non aggravation des conditions d'écoulements) et prévoira la rétention
et l'évacuation des eaux en cas de risque de pollution accidentelle. / b- Ces dispositifs seront entretenus de manière pérenne selon les modalités du
constructeur et devront demeurer accessibles aux services de contrôle,
conformément aux règles de procédures prévues par les dispositions du Code de
l’environnement</t>
  </si>
  <si>
    <t>REGLE06002_02</t>
  </si>
  <si>
    <t>dimensionnement des projets provoquant un rejet direct d’eaux pluviales dans les eaux superficielles</t>
  </si>
  <si>
    <t>Article 2 - Autorisation de rejet direct dans le milieu naturel
Au titre de la rubrique 2b de l’article R.212-47 du Code de l’environnement, la
présente règle s’applique dès l’approbation du SAGE à tout rejet d’eaux pluviales
dans les eaux douces superficielles ou sur le sol ou dans le sous-sol, soumis à
déclaration ou à autorisation au titre de l’article L.214-1 du code de
l’environnement et/ou relevant de la nomenclature des Installations Classées
pour la Protection de l’Environnement (L.512-1 du code de l’environnement), sur
tout le territoire du SAGE.
Les projets provoquant un rejet direct d’eaux pluviales dans les eaux
superficielles seront dimensionnés afin :
- De restituer un débit compris, selon la sensibilité du milieu récepteur.
- D’assurer un pourcentage d’abattement des matières en suspension (MES),
des métaux et des hydrocarbures entre 70 et 80% de la masse annuelle.
- Et de restituer des eaux présentant les concentrations maximales suivantes
jusqu’à des événements de période de retour 2 ans :
Matières en Suspension : 30 mg/l HCt : 5 mg/l (HCt = Hydrocarbures totaux).
- De restituer des eaux ne contenant aucune substance provenant de pollutions
accidentelles.</t>
  </si>
  <si>
    <t>REGLE06002_03</t>
  </si>
  <si>
    <t>Article 3 – Préservation des zones humides
Au titre de la rubrique 3c de l’article R.212-47 du Code de l’environnement,
aucun projet, non reconnu d’intérêt général porté par la collectivité publique,
relevant d’installations, ouvrages, travaux, activités (IOTA) déclarés ou autorisés
au titre de l’article L.214-1 du code de l’environnement et/ou relevant de la
nomenclature des Installations Classées pour la Protection de l’Environnement
enregistrées, déclarées ou autorisées (L.512-1 du code de l’environnement), sur
tout le territoire du SAGE, ne pourra conduire au remblaiement et/ou drainage de
zones humides.</t>
  </si>
  <si>
    <t>REGLE06002_04</t>
  </si>
  <si>
    <t>Littoral et mer</t>
  </si>
  <si>
    <t>tout ouvrage comportant des digues en mer perpendiculaires au rivage est interdit</t>
  </si>
  <si>
    <t>Article 4 – Aménagement du Grau
Au titre de la rubrique 3b de l’article R.212-47 du Code de l’environnement, tout
ouvrage comportant des digues en mer perpendiculaires au rivage relevant
d’installations, ouvrages, travaux, activités (IOTA) déclarés ou autorisés au titre
de l’article L.214-1 du code de l’environnement, sera proscrit compte tenu des
impacts négatifs que ce type d’aménagement entraînerait sur la dynamique
sédimentaire littorale.</t>
  </si>
  <si>
    <t>encadrer création digues</t>
  </si>
  <si>
    <t>REGLE06002_05</t>
  </si>
  <si>
    <t>Article 5 – Compensation hydraulique des imperméabilisations
Au titre de la rubrique 2a de l’article R.212-47 du Code de l’environnement, dans
les secteurs ou les ruissellements consécutifs aux événements pluviaux
engendrent des inondations ou des érosions, les imperméabilisations cumulées
font l’objet d’une compensation hydraulique ou hydrologique. Cette mesure
concerne les rejets d’eaux pluviales dans les eaux douces superficielles ou sur le
sol ou dans le sous-sol soumis à déclaration ou à autorisation au titre de l’article
R-214-1 du code de l’environnement.</t>
  </si>
  <si>
    <t>GARD</t>
  </si>
  <si>
    <t>Camargue Gardoise</t>
  </si>
  <si>
    <t>SAGE06020</t>
  </si>
  <si>
    <t>REGLE06020_01</t>
  </si>
  <si>
    <t>Encadrer tout nouveau rejet direct vers les étangs de Camargue Gardoise</t>
  </si>
  <si>
    <t xml:space="preserve">Tout nouveau rejet d’eau chargé en azote ou en  phosphore  par  un  projet  soumis à autorisation ou déclaration au titre des articles L. 214-1 à L. 214-6 du code de l’environnement (nomenclature en vigueur au jour de la publication de l’arrêté préfectoral approuvant le SAGE et définie à l’article R. 214-1 du code de l’environnement - rubriques 2.1.5.0., 2.2.3.0., 2.3.1.0.) et dont le point de rejet se fait dans la zone cartographiée en carte REG1a – Étangs Scamandre-Crey-Charnier, carte REG1b – Étang de la Marette ou carte REG1c – Étang du Médard est interdit.
Cette règle ne s’applique pas aux projets ayant fait l’objet d’une déclaration d’utilité publique, d’une déclaration d’intérêt général et aux projets d’intérêt général.
</t>
  </si>
  <si>
    <t>rejets</t>
  </si>
  <si>
    <t>REGLE06020_02</t>
  </si>
  <si>
    <t>Limiter l’impact des nouvelles imperméabilisations</t>
  </si>
  <si>
    <t xml:space="preserve">Les nouveaux projets comprenant  un  rejet d’eau pluviale dans les eaux douces superficielles ou sur le sol ou dans le sous- sol soumis à déclaration ou autorisation au titre des articles L. 214-1 à L. 214-6 du code de l’environnement (nomenclature en vigueur au jour de la publication de l’arrêté préfectoral d’approbation du SAGE et définie en annexe de l’article R. 214-1 du code de l’environnement, rubrique 2.1.5.0) doivent respecter les règles cumulatives suivantes :
• Le dimensionnement du système de gestion, de rétention et d’infiltration doit respecter les prescriptions cumulatives suivantes :
- Le volume de rétention est calculé sur une base minimale de 100L/m2 de surface imperméabilisée,
- Le débit de fuite du système est de 7L/s/ha de surface imperméabilisée ou de 25,2 m3/h/ha de surface imperméabilisée,
- La surverse du système est calibrée pour permettre le transit du débit généré par  le plus fort événement pluvieux  connu ou d’occurrence centennale si supérieur, avec une revanche de 10 cm minimum,
- En cas de risque de pollution des eaux pluviales et de ruissellement, un volume mort et un dispositif  de  confinement  des pollutions doivent être mis en place. Le volume mort est dimensionné pour stocker 30 m3 et n’est pas pris en compte dans le calcul du volume global sus-visé. Suivant la sensibilité du milieu naturel, ce volume mort est étanche ou non. • En sortie de projet : le taux d’abattement minimum sur les matières en suspension (MES) est supérieur ou égal à 80% et le système doit pour un événement de période de retour 2 ans, permettre d’atteindre les concentrations suivantes :
[MES] &lt;=30mg/L et [HCt]&lt;=5mg/L,
• Des mesures de suivi  dans  le  milieu naturel doivent être définies par chaque pétitionnaire en fonction de l’impact réel du projet (paramètres physico-chimiques et/ou biologiques).
</t>
  </si>
  <si>
    <t>REGLE06020_03</t>
  </si>
  <si>
    <t xml:space="preserve">Préserver les zones humides à caractère naturel, exploitées ou non </t>
  </si>
  <si>
    <t xml:space="preserve">Les opérations d’assèchement, de mise en eau, d’imperméabilisation ou de remblais de zone humide ou de marais cartographié en carte REG3 de l’atlas cartographique et soumises à déclaration ou autorisation au titre des articles L214-1 à L214-6 du code de l’environnement (nomenclature en vigueur au jour de la publication de l’arrêté préfectoral d’approbation du SAGE et définie en annexe de l’article R. 214-1 du code de l’environnement, rubrique 3.3.1.0) sont interdites.
Cette règle ne s’applique pas :
• aux projets ayant fait l’objet d’une déclaration d’utilité publique ou d’une déclaration d’intérêt général,
• aux projets contribuant à l’atteinte du bon état via des opérations de restauration hydromorphologique des cours d’eau, canaux ou étangs, ou de maintien, d’exploitation ou de restauration de la zone humide,
• aux projets présentant des enjeux liés à la sécurité des personnes, des habitations, des bâtiments d’activités et des infrastructures de transports existants,
• aux projets situés en « espace stratégique en mutation » tel que défini par le PPRI,
</t>
  </si>
  <si>
    <t>activités portant atteinte aux zones humides</t>
  </si>
  <si>
    <t>cartes</t>
  </si>
  <si>
    <t>Verdon</t>
  </si>
  <si>
    <t>SAGE06022</t>
  </si>
  <si>
    <t>REGLE06022_01</t>
  </si>
  <si>
    <t>Dans le cas où un aménagement entraînant l’assèchement, la mise en eau, l’imperméabilisation ou le
remblai de zone humide, y compris de manière indirecte en cas d’aménagement situé sur le bassin
d’alimentation de la zone humide, ne pourrait être évité et serait autorisé, le maître d’ouvrage du
projet d’aménagement devra compenser cette perte par la restauration de zones humides ayant perdu
totalement ou partiellement leurs caractères de zones humides, et par le maintien de ces zones
(mesures assurant la pérennité de la restauration : entretien sur le long terme selon des modes de
gestion « conservatifs »). Ces mesures compensatoires concerneront des zones humides :
- De valeur écologique et fonctionnelle au moins équivalente
- De superficie au moins égale au double de celle qui a été détruite
- Situées sur le périmètre du SAGE, et si possible sur le sous bassin versant où ont eu lieu les
travaux/aménagements
Ces zones feront l’objet d’une acquisition foncière ou d’une convention de restauration/entretien avec
le propriétaire.</t>
  </si>
  <si>
    <t>REGLE06022_02</t>
  </si>
  <si>
    <t>optimiser la valeur écologique des nouveaux plans d'eau</t>
  </si>
  <si>
    <t>Les projets de création de plans d’eau intègreront des mesures visant à optimiser la valeur écologique
de l’aménagement, à travers la prise en compte de modalités de réalisation visant à diversifier les
habitats créés, par exemple : prévoir un contour le plus sinueux possible, diversifier les berges (pentes
variées), prévoir des zones peu profondes…</t>
  </si>
  <si>
    <t>REGLE06022_03</t>
  </si>
  <si>
    <t>Débits seuils et débits maximums instantanés prélevables</t>
  </si>
  <si>
    <t>L’arrêté inter préfectoral d’autorisation des prélèvements à usages agricoles dans l’Artuby intègrera
les débits seuils, débits maximums instantanés prélevables et modalités de tour d’eau suivant :
- Situation normale : débit au Pont des Passadoires supérieur à 200 l/s. Tour d’eau simple (chaque
irrigant respecte la tranche horaire attribuée à sa pompe), permettant de respecter un débit maximum
instantané prélevable de 100l/s
- Débit de prévenance : 230 l/s au pont des Passadoires (moyenne hebdomadaire). Débit de
prévenance pour rendre effectif le tour d’eau agricole de crise dans les 8 jours.
- Débit d’alerte : 200 l/s au Pont des Passadoires. Mise en oeuvre du tour d’eau agricole de crise
(chaque irrigant respecte la tranche horaire et le (ou les) jours attribués à sa pompe,), permettant de
respecter un débit maximum instantané prélevable de 50 l/s ; limitation des autres usages non
prioritaires
- Débit d’alerte renforcée : 170 l/s. Maintien du tour d’eau agricole de crise.
- Débit de crise : 110 l/s. Arrêt de tous les prélèvements hors alimentation en eau potable
- Retour en situation normale (tour d’eau simple) : si une semaine &gt; 220 l/s au Pont des Passadoires
(moyenne hebdomadaire).</t>
  </si>
  <si>
    <t>REGLE06022_04</t>
  </si>
  <si>
    <t>Niveaux de rejet / de traitement des stations d’épuration des agglomérations d’assainissement ou dispositifs d’assainissement non collectif se rejetant dans un cours d’eau pour les paramètres DBO5 et NH4</t>
  </si>
  <si>
    <t>Pour les systèmes d’assainissement soumis aux rubriques visées de la nomenclature se rejetant dans
un cours d’eau, les performances seront conformes aux niveaux de rejet / de traitement fixés par le
SAGE :
- Pour les systèmes d’assainissement recevant une charge brute de pollution organique supérieure
à 12 kg de DBO par jour (200 EH), le niveau de rejet est défini pour permettre le respect de
l’objectif de qualité du cours d’eau qui sert de milieu récepteur tel que défini par la disposition 73
du PAGD dans une situation de charge maximum et de débit d’étiage de fréquence quinquennale.
- Toutefois, un rendement supérieur aux performances maximum attendues sur les meilleures
solutions techniques raisonnables actuelles ne peut être exigé :
o Pour une capacité supérieure à 2000 EH : performance d’une filière boues activées (niveau de
rejet : 10 mg/l ou rendement supérieur à 90 % pour le paramètre DBO5, 5 mg/l ou rendement
supérieur à 85 % pour le paramètre NH4)
o Pour une capacité inférieure à 2000 EH : performance d’une filière lits plantés (niveau de rejet :
10 mg/l ou rendement supérieur à 90 % pour le paramètre DBO5, 10 mg/l ou rendement
supérieur à 80 % pour le paramètre NH4).
o Ces performances sont les performances maximum exigibles par le SAGE.
SAGE Verdon Règlement – Projet adopté par la CLE du 12/02/14 8/13
o Les meilleures performances techniques définies par le SAGE sont susceptibles d’évoluer : les
performances maximum exigées correspondent à celles des techniques actuelles, disponibles
au moment de l’élaboration du SAGE. Elles seront actualisées en fonction des évolutions
technologiques.
- Dans le cas où, lors du dimensionnement, le calcul des performances théoriques à atteindre donne
des rendements supérieurs à ces performances maximum exigibles (c’est-à-dire des niveaux de
rejet inférieurs), les performances théoriques ne sont pas exigées mais la mise en place d’une
Zone de Rejet Intermédiaire sera étudiée : l’opportunité de mise en place une ZRI sera définie au
regard de tous les aspects, y compris sanitaires. Cette définition pourra passer par la mise en
place de suivis de l’impact du rejet sur le milieu récepteur.</t>
  </si>
  <si>
    <t>stations d'épuration ; assainissement non collectif</t>
  </si>
  <si>
    <t>REGLE06022_05</t>
  </si>
  <si>
    <t>pour les stations d’épuration des agglomérations d’assainissement ou dispositifs d’assainissement non collectif se rejetant dans un lac, les rejets devront s’effectuer par l’intermédiaire d’une Zone de Rejet Intermédiaire</t>
  </si>
  <si>
    <t xml:space="preserve">Pour les systèmes d’assainissement soumis aux rubriques visées de la nomenclature se rejetant dans
un lac*, les performances seront conformes aux niveaux de rejet / de traitement fixés par le SAGE :
- Pour prévenir la concentration des polluants à proximité des rejets d’assainissement qui
entraînent une dégradation des milieux et peuvent favoriser la croissance de potamogeton
pectinatus, les rejets des systèmes d’assainissement devront s’effectuer par l’intermédiaire d’une
Zone de Rejet Intermédiaire, qui permettra au minimum une bonne dispersion des effluents
(infiltration totale des eaux traitées…), voire de limiter ou supprimer le rejet par
l’évapotranspiration en période estivale. • en cas d’impossibilité technico-économique d’implanter, en dehors de ces zones, des extensions de bâtiments existants d’activité agricole,
• en cas d’impossibilité technico-économique d’implanter, en dehors de ces zones, les infrastructures publiques de  captage  pour la production d’eau potable et de traitement des eaux usées ainsi que les réseaux qui les accompagnent,
• en cas d’impossibilité technico-économique d’implanter, en dehors de ces zones, des cheminements dédiés aux déplacements doux, dès lors  que  la  fréquentation  de  ces aménagements ne  porte  pas  atteinte à la préservation des milieux humides et aquatiques adjacents,
• en cas d’impossibilité technico-économique d’aménager, en dehors de ces zones, un chemin d’accès indispensable à la gestion de ces zones humides.
</t>
  </si>
  <si>
    <t>REGLE06022_06</t>
  </si>
  <si>
    <t>impose la mise en oeuvre d’un traitement du phosphore à un rendement supérieur ou égal
à 90 % ou une concentration maximale de 2mg/l dans le rejet pour tous les systèmes se rejetant
dans le bassin versant des retenues du Verdon* collectant une charge moyenne sur l’année
supérieure à 19 000 kg de DBO5/an.</t>
  </si>
  <si>
    <t>Pour les systèmes d’assainissement soumis aux rubriques visées de la nomenclature se rejetant sur le
bassin versant des 5 plans d’eau du Verdon*, les performances seront conformes aux niveaux de rejet
fixés par le SAGE :
- Le SAGE impose la mise en oeuvre d’un traitement du phosphore à un rendement supérieur ou égal
à 90 % ou une concentration maximale de 2mg/l dans le rejet pour tous les systèmes se rejetant
dans le bassin versant des retenues du Verdon* collectant une charge moyenne sur l’année
supérieure à 19 000 kg de DBO5/an.
- Cette règle concerne toutes les communes du bassin versant des plans d’eau du Verdon (le Verdon
et ses affluents à l’aval du lac de Gréoux, notamment le Colostre, ne sont pas concernés)
- Si la limite de 19 000 kg de DBO5 collectée /an est atteinte sur une filière par filtres plantés de
roseaux, filière sur laquelle le rendement d’élimination du phosphore est faible à l’heure actuelle,
le choix de cette filière adaptée aux collectivités rurales ne sera pas remis en cause (rusticité,
fiabilité, intégration paysagère, adapté aux variations de charge). Par contre des solutions seront
envisagées pour permettre, en fonction de l’évolution des recherches sur le sujet, un complément
de traitement (réserve foncière…). Les voies envisageables sont l’adsorption par des végétaux en
sortie de filtre (seule l’utilisation de plantes ayant une très forte production de biomasse, telles
que les bambous, permettrait de réduire significativement les surfaces), l’épandage agricole. Des
techniques plus intensives font l’objet de recherches (utilisation de massifs filtrants ayant une
capacité importante de rétention de phosphore (apatite…)), adjonction de réactifs chimiques
(chlorure ferrique…) mais à l’heure de l’adoption du SAGE les résultats ne sont pas probants pour
une utilisation en conditions réelles.</t>
  </si>
  <si>
    <t>REGLE06022_07</t>
  </si>
  <si>
    <t>Niveaux de rejet / de traitement sanitaire des stations d’épuration des agglomérations
d’assainissement ou dispositifs d’assainissement non collectif devant traiter une charge brute de
pollution organique supérieure à 12 kg de DBO5 (200 EH)</t>
  </si>
  <si>
    <t>Les rejets des systèmes d’assainissement soumis aux rubriques visées de la nomenclature doivent
permettre d’atteindre une qualité suffisante des eaux de baignade sur les tronçons de cours d’eau
soumis à un objectif de qualité sanitaire.
Pour les systèmes d’assainissement, les performances seront conformes aux niveaux de rejet / de
traitement fixés par le SAGE :
- Les rejets des systèmes d’assainissement doivent, hors situation exceptionnelle (épisodes
pluvieux de fréquence au moins décennale conduisant à un débordement ponctuel de la station),
et pour la période allant du 1er juin au 30 septembre, être compatibles avec un usage pour la
baignade et les loisirs nautiques pour les tronçons de cours d’eau et de plans d’eau où le SAGE a
retenu cet objectif. Pour assurer cet objectif, le SAGE fixe les prescriptions suivantes pour les
rejets des systèmes d’assainissement :
o Pour les rejets dans une zone soumise à un objectif de qualité sanitaire, le niveau de rejet
devra permettre d’atteindre une qualité des eaux conforme aux valeurs guides dans les
conditions les plus défavorables : QMNA5 et Charge maximum. Pour les plans d’eau, aucun
facteur de dilution ne sera retenu.
o Pour les rejets dans un cours d’eau situé à moins de 10 km à l’amont d’une zone soumise à
un objectif de qualité sanitaire, on prendra en compte le facteur de dilution dans les
conditions les plus défavorables (Charge maximum et QMNA5). Si la concentration théorique
dans le cours d’eau après dilution est supérieure à la valeur impérative fixée par la
réglementation, un traitement doit être mis en oeuvre pour atteindre cette valeur, ou une
étude doit être menée pour prouver l’absence d’impact sur la zone de baignade.
o Pour les rejets dans des plans d’eau concernés par un objectif de qualité sanitaire, mais endehors
des tronçons soumis à cet objectif, le niveau de rejet devra permettre d’atteindre une
qualité des eaux conforme à la valeur impérative, ou une étude doit être menée pour prouver
l’absence d’impact sur la zone de baignade
Les débits d’étiage et charge maximum à prendre en compte sont ceux de la période estivale,
pour laquelle l’objectif du SAGE s’applique (1er juin au 30 septembre). Par conséquent pour les
zones du bassin où le QMNA5 est hivernal, on prendra en compte le débit mensuel d’étiage
estival de récurrence 5 ans. De même pour les secteurs où la charge</t>
  </si>
  <si>
    <t>REGLE06022_08</t>
  </si>
  <si>
    <t>Mise en place de Zones de Rejet Intermédiaire</t>
  </si>
  <si>
    <t>Les systèmes d’assainissement soumis à la rubrique de la nomenclature visée seront conformes aux
objectifs fixés par le SAGE concernant la mise en oeuvre de zones de rejet intermédiaire :
- lorsque le rejet s’effectue dans l’une des 5 retenues* du Verdon, la mise en oeuvre d’une ZRI
visant à garantir une bonne dispersion de l’effluent (infiltration…), voire à limiter ou supprimer le rejet
par l’évapotranspiration en période estivale, est obligatoire (voir article 5).
- lorsque le niveau de traitement théorique nécessaire pour respecter l’objectif de qualité du
milieu est supérieur à la performance maximum raisonnable définie par le SAGE :
o l’opportunité de mise en place d’une ZRI doit être définie. Afin de définir la nécessité de mise
en place d’une ZRI, il pourra être proposé de mettre en oeuvre des suivis de l’impact du rejet
sur le milieu récepteur, en intégrant au projet la possibilité de rajouter cette ZRI à postériori.
(voir article 4)
SAGE Verdon Règlement – Projet adopté par la CLE du 12/02/14 13/13
o Si la mise en oeuvre d’une ZRI s’avère opportune, elle sera dimensionnée pour permettre une
réduction des flux polluants rejetés, soit par un affinage, soit par réduction des débits en rejet
direct. La zone devra également permettre une bonne dispersion.
- Pour les systèmes d’épuration biologique soumis à de fortes variations saisonnières de charge
pouvant provoquer des dysfonctionnements (boues activées…), l’opportunité de la mise en oeuvre
d’une ZRI visant à limiter l’impact des dysfonctionnements lors des montées en charge doit
obligatoirement être étudiée (rétention des MES).
Dans tous les cas :
- la mise en oeuvre d’une ZRI ne doit pas se substituer à la bonne gestion du système
d’assainissement, et en particulier de la filière boues. La ZRI constitue un milieu intermédiaire entre le
rejet de la station et le milieu récepteur : elle n’a pas vocation à compenser un mauvais
fonctionnement de la station
- le dimensionnement ne doit pas participer à dégrader le traitement, par exemple par formation
de micro algues dans le cas de temps de séjour trop longs</t>
  </si>
  <si>
    <t>Vouge</t>
  </si>
  <si>
    <t>SAGE06023</t>
  </si>
  <si>
    <t>REGLE06023_01</t>
  </si>
  <si>
    <t>dimensionnement des projets provoquant un rejet direct d’eaux pluviales dans les eaux superficielles et souterraines</t>
  </si>
  <si>
    <t>Les Installations, Ouvrages, Travaux ou Activités visés à l'article R. 214-1 (rubriques 2.1.5.0. et
2.2.1.0. de la nomenclature Loi sur l’Eau en vigueur au jour de la publication de l’arrêté approuvant la
révision du SAGE) pour lesquels une autorisation ou déclaration a été délivrée postérieurement à la
publication de l’arrêté préfectoral approuvant la révision du SAGE ainsi que les Installations Classées
pour la Protection de l'Environnement définies à l'article L. 511-1 du Code de l’Environnement pour
lesquelles une autorisation ou déclaration a été délivrée postérieurement à la publication de l’arrêté
préfectoral approuvant la révision du SAGE, devront respecter les dimensionnements suivants :
- En cas de rejet dans le milieu superficiel ou dans le réseau d’eau pluviale non équipé (système
de traitement et de rétention des eaux) les systèmes de rétention respecteront les règles
cumulées suivantes :
o Compensation des volumes : pluie trentennale (30 ans) générée après aménagement,
o Débit de fuite des systèmes de rétention : débit généré par le terrain naturel pour une
pluie décennale (10 ans) ou au maximum de 10 l/s/ha.
- En cas de rejet dans le milieu souterrain les règles cumulées sont :
o Compensation des volumes : pluie trentennale (30 ans) générée après aménagement,
o Infiltration : pluie trentennale (30 ans) générée par le terrain naturel, dans la mesure du
possible.
- Dans tous les cas, la surverse des systèmes de rétention des eaux devra se faire à partir de la
pluie trentennale et jusqu’à la pluie centennale.
Le temps de concentration des pluies nécessaire au dimensionnement des systèmes de rétention se fera
en fonction du projet et devra être justifié dans le dossier ad hoc.</t>
  </si>
  <si>
    <t>REGLE06023_02</t>
  </si>
  <si>
    <t>A, Les Installations, Ouvrages, Travaux ou Activités visés à l'article L. 214-1 (rubrique 3.3.1.0 de la
nomenclature Loi sur l’Eau en vigueur au jour de la publication de l’arrêté approuvant la révision du
SAGE) pour lesquels une autorisation ou déclaration a été délivrée postérieurement à la publication de
l’arrêté préfectoral approuvant la révision du SAGE ainsi que les Installations Classées pour la
Protection de l'Environnement définies à l'article L. 511-1 du Code de l’environnement pour lesquelles
une autorisation ou déclaration a été délivrée postérieurement à la publication de l’arrêté préfectoral
approuvant la révision du SAGE ne pourront se réaliser sur l’une des zones humides répertoriées dans
l’état des lieux et figurant en annexe cartographique (carte 1 du présent règlement) sauf si le
pétitionnaire justifie son choix, au vu d’un motif d’intérêt général précisément identifié et l’absence
d’atteinte irréversible sur les habitats et les espèces.
En cas de réalisation du projet, il y aura une compensation des surfaces perdues d’une valeur (guide)
de 200% comme le prévoit le SDAGE et la nouvelle Zone Humide ainsi créée devra avoir un intérêt
écologique équivalent à celle disparue.
B, Dans les zones à enjeux (disposition IV-3 du PAGD), si une nouvelle Zone Humide est répertoriée,
la règle ci-dessus énoncée au point A, s’impose.</t>
  </si>
  <si>
    <t>REGLE06023_03</t>
  </si>
  <si>
    <t>vannes du lavoir de Villebichot doivent être hydrauliquement transparentes pendant la période du 1er octobre au 31 mai.</t>
  </si>
  <si>
    <t>Dans le cadre de l’amélioration de la continuité écologique et du transport solide de l’amont de la
Vouge, la CLE demande que les vannes du lavoir de Villebichot soient hydrauliquement transparentes
au minimum huit mois consécutif de l’année ; soit pendant la période du 1er octobre au 31 mai.
En période d’obstacle à la continuité écologique, soit pendant la période du 1er juin au 30 septembre, le
maître d’ouvrage devra laisser transiter au minimum le débit biologique de référence
(50 l par seconde) défini dans le PAGD (cf. disposition V-1) et rendre hydrauliquement transparent
l’ouvrage en cas de dépassement d’un débit supérieur à 5 m3/s à la station hydrométrique de référence
(2012) de Saint Nicolas les Cîteaux (Abbaye de Cîteaux).</t>
  </si>
  <si>
    <t>débit minimum biologique défini dans le PAGD</t>
  </si>
  <si>
    <t>REGLE06023_04</t>
  </si>
  <si>
    <t>Les Installations, Ouvrages, Travaux ou Activités visés à l'article L. 214-1 (rubrique 3.2.2.0. de la
nomenclature Loi sur l’Eau en vigueur au jour de la publication de l’arrêté approuvant la révision du
SAGE) pour lesquels une autorisation ou déclaration a été délivrée postérieurement à la publication de
l’arrêté préfectoral approuvant la révision du SAGE ainsi que les installations classées pour la
protection de l'environnement définies à l'article L. 511-1 pour lesquelles une autorisation ou
déclaration a été délivrée postérieurement à la publication de l’arrêté préfectoral approuvant la
révision du SAGE ne pourront se réaliser sur l’une des Zones d’Expansion des Crues délimitées en
annexe cartographique (carte 4) du présent règlement sauf si le pétitionnaire justifie son choix, au vu
d’un motif d’intérêt général précisément identifié et l’absence d’atteinte irréversible sur les habitats et
les espèces.
En cas de réalisation du projet, il y aura une compensation à 100% des volumes perdus.</t>
  </si>
  <si>
    <t>activités portant atteinte au lit majeur des cours d’eau</t>
  </si>
  <si>
    <t>cartographie des zones d'expansion des crues (carte 4)</t>
  </si>
  <si>
    <t>REGLE06023_05</t>
  </si>
  <si>
    <t>répartition des volumes entre usages</t>
  </si>
  <si>
    <t>Dans le cadre de la possibilité de répartir un volume entre catégories d’utilisateurs sur des masses
d'eau superficielles et/ou souterraines cohérentes, la CLE a délimité quatre unités sur lesquelles, une
répartition est imposée afin de retrouver leur équilibre quantitatif :
- La Biètre,
- La Varaude,
- La Vouge amont,
- La Vouge aval.
i. La Biètre
Le Volume Maximum Prélevable annuel sur l’entité « Biètre » est de 2.432 millions de mètres cubes.
Sa répartition entre les différentes catégories d’utilisateurs sur l’entité est respectivement de :
- 31.55 % pour l’alimentation en eau potable, avec 0.767 million de mètres cubes,
- 63.95 % pour l’irrigation avec 1.555 million de mètres cubes,
- 4.5 % pour l’industrie avec 0.11 million de mètres cubes.
ii. La Varaude
Le Volume Maximum Prélevable annuel sur l’entité « Varaude » est de 576 milliers* de mètres cubes.
Sa répartition entre les différentes catégories d’utilisateurs sur l’entité est respectivement de :
- 9.55 % pour l’alimentation en eau potable, avec 55 mille mètres cubes,
- 88.55 % pour l’irrigation avec 510 mille mètres cubes,
- 1.9 % pour l’industrie avec 11 mille mètres cubes.
* Rappel du PAGD : Ces volumes supposent l’apport continu d’un minimum de 0.080 m3/s de la Cent
Fonts à la Varaude.
iii. La Vouge Amont
Le Volume Maximum Prélevable annuel sur l’entité « Vouge Amont » est de 751 milliers de mètres
cubes. Sa répartition entre les différentes catégories d’utilisateurs sur l’entité est respectivement de :
- 43.95 % pour l’alimentation en eau potable, avec 330 mille mètres cubes,
- 56.05 % pour l’irrigation avec 421 mille mètres cubes.
iv. La Vouge Aval
Le Volume Maximum Prélevable annuel sur l’entité « Vouge Aval » est de 1.016 million de mètres
cubes. Sa répartition entre les différentes catégories d’utilisateurs sur l’entité est respectivement de :
- 35.9 % pour l’alimentation en eau potable, avec 0.365 million de mètres cubes,
- 63 % pour l’irrigation avec 0.64 million de mètres cubes,
- 1.1 % pour l’industrie avec 0.011 million de mètres cubes.
8
Les prélèvements directs dans le canal de la Cent Fonts ne sont pas compris dans les volumes définis
ci-avant.</t>
  </si>
  <si>
    <t>REGLE06023_06</t>
  </si>
  <si>
    <t>Le Volume Maximum Prélevable annuel sur la Nappe de Dijon Sud et le champ captant des Gorgets
est de 7 millions de mètres cubes et est applicable sur l’entité Nappe de Dijon Sud / Cent Fonts
naturelle ».
Sa répartition entre les différentes catégories d’utilisateurs sur l’entité est respectivement de :
- 95 % pour l’alimentation en eau potable, avec 6.65 millions de mètres cubes,
- 4.3 % pour l’irrigation avec 0.3 million de mètres cubes,
- 0.7 % pour l’industrie avec 0.05 million de mètres cubes.
La carte de délimitation de l’entité est en annexe cartographique (carte n°6) au présent règlement.
La présente règle est conforme à la demande de l’Inter CLE Nappe de Dijon Sud et doit être reprise in
extenso dans le SAGE de l’Ouche en cours d’élaboration.</t>
  </si>
  <si>
    <t>carte de délimitation de la nappe souterraine</t>
  </si>
  <si>
    <t>Tech-Albères</t>
  </si>
  <si>
    <t>SAGE06030</t>
  </si>
  <si>
    <t>REGLE06030_01</t>
  </si>
  <si>
    <t>Règle   n°1: Encadrer  tout  nouveau  prélèvement  ou  augmentation  d’un prélèvement  existant  sur  le  bassin  versant  superficiel  du  Tech  et  ses  nappes d’accompagnement</t>
  </si>
  <si>
    <t>Au sein du bassin hydrographique du Tech et de ses affluents en aval de la confluence avec le Mondony (cf. carte A5), toute nouvelle  demande  de  prélèvement  ou  renouvellement  de  demande  conduisant  à  une  augmentation  du  prélèvement sollicitant le Tech, ses affluents ou leurs nappes d’accompagnement soumise : -à autorisation ou déclaration en application des rubriques 1.2.1.0. et 1.3.1.0. de la nomenclature de la loi sur l’eau (articles  L.  et R.  214-1 et suivants du Code de l’Environnement, nomenclature en vigueur au jour de l’approbation du SAGE),-à déclaration, enregistrement ou autorisation en application de la législation ICPE (articles L. 511-1 et suivants du même code, nomenclature en vigueur au jour de l’approbation du SAGE), n’est accordé que s’il est compensé par une diminution de prélèvement au moins équivalente sur la même ressource, sauf à démontrer que le projet sollicite intégralement une autre ressource (cf. contexte).Dans le cas de la compensation, la diminution de prélèvement doit être démontrée et correspond à des économies d’eau (réduction  des  consommations,  optimisation  d’équipements,  amélioration  des  rendements  de  réseaux)  ou  à  des prélèvements effectués dans des ressources de substitution au sens de la disposition 7-03 du SDAGE Rhône Méditerranée : diminution d’un prélèvementsur une ressource en déficit quantitatif et son remplacement par une ressource qui n’est pas en tension. Ce remplacement peut être temporel (stockage d’eau à partir de prélèvement sur la même ressource hors étiage ou dispositif équivalent) ou géographique(prélèvement dans une nappe en équilibre plutôt que dans un cours d’eau, transfert d’eau depuis un autre bassin non déficitaire, ou réutilisation d’eaux usées traitées). La compensation est comptabilisée tous usages confondus.</t>
  </si>
  <si>
    <t xml:space="preserve">Enjeu A: Atteindre l'équilibre quantitatif durable garantissant la pérennité des usages et le besoins des milieux aquatiquesObjectif A1:Définir et faire appliquer les règles de partage de la ressource en eauDisposition A1-2: Préparer l’intégration du PGRE au SAGE et éviter toute aggravation du déficit quantitatif de la ressource en eau </t>
  </si>
  <si>
    <t>REGLE06030_02</t>
  </si>
  <si>
    <t>Règle n°2: Éviter toute perte ou dégradation de zones humides</t>
  </si>
  <si>
    <t>Tout nouveauprojet d’installation, d’ouvrage, de travaux ou d’activité (IOTA), instruit au titre desarticlesL.214-1 et suivants  et  R.  214-1  et  suivants du Code de l’Environnement (rubrique 3.3.1.0) ou bien d’Installations Classées pour la Protection de l’Environnement (ICPE) au titre desarticlesL.511-1 et  suivants du même  codeà compter de l’entrée en vigueur de l’arrêté d’approbation du présent SAGE,implanté sur une zone humide telle que définie par l’article L.211-1 1° du Code de l’Environnement (cartes B5), est interdit.Dans la mesure où ils apportent la démonstration de l’absence d’alternative à la destruction ou à la dégradation d’une zone humide, dérogent à cette interdiction, les projets:Déclarés d’utilité publique Ou, présentant un caractère d’intérêt général Ou, concourant à l’amélioration de la qualité hydromorphologique et écologique des cours d’eauLorsque la réalisation d’un projet,autorisé à titre dérogatoire, conformément aux dispositions du paragraphe qui précède, ne peut éviter la disparition d’une surface de zones humides ou l’altération de leurs fonctions, le porteur de projet doit mettre en œuvre des mesures compensatoirespour  la  remise  en  état  de  zones  humides  existantes  ou  la  création  de nouvelles  zones  humides.  Cette  compensation  est  réalisée  au  minimum  à  hauteur  de  200%  de  la  surface  détruite  ou dégradée en restaurant ou créant des zones humides sur le bassin versant de la masse d’eau impactée ou lorsque cela n’est pas possible, pour des raisons techniques ou de coûts disproportionés, dans le périmètre du SAGE. Cette compensation à hauteur de 200% est cadrée par les règles suivantes en accord avec le SDAGE Rhône Méditerranée:Une  compensation  minimale  à  hauteur  de  100%  de  la  surface  détruite  par  la  création  ou  la  restauration  de  zone humide fortement dégradée, en visant des fonctions équivalentesà celles impactées par le projet.Une compensation complémentaire par l'amélioration des fonctions de zones humides partiellement dégradéesUn suivi et un entretien régulier des mesures compensatoiresest réalisé et financé par le porteur de projet sur une période minimale de 20 ans.</t>
  </si>
  <si>
    <t xml:space="preserve">représentées surles cartes B5 </t>
  </si>
  <si>
    <t>Enjeu B: Restaurer ou préserver le bon fonctionnement des milieux aquatiques et humides en intégrant les usagesObjectif B4:Connaître, préserver et restaurer les zones humidesDisposition B4-2: Rendre compatibles les documents d’urbanisme avec l’objectif de préservation des zones humides</t>
  </si>
  <si>
    <t>Disposition 6B-04: Préserver les zones humides en les prenant en compte dans les projets</t>
  </si>
  <si>
    <t>Ardèche</t>
  </si>
  <si>
    <t>SAGE06024</t>
  </si>
  <si>
    <t>REGLE06024_01</t>
  </si>
  <si>
    <t>concentrations en phosphore maximale en sortie de station</t>
  </si>
  <si>
    <t>Les rejets des stations d’épuration futures devant traiter une charge brute supérieure à 300 kg/j de DBO5
(soit 5000 Equivalent Habitant), soumises à autorisation ou à déclaration, au titre de la rubrique 2.1.1.0. de la
nomenclature loi sur l’eau (en vigueur à la date d’approbation du SAGE) institué à l’article L.214-1 du Code
de l’environnement ne doivent pas dépasser des concentrations en phosphore total de 2 mg/l en moyenne
annuelle en sortie de station.</t>
  </si>
  <si>
    <t>REGLE06024_02</t>
  </si>
  <si>
    <t>La présente règle s’appliquera lorsque des Zones Humides d’Intérêt Environnemental Particulier auront été
arrêtées, notamment au sein des secteurs de zones humides majeures définies dans l’atlas cartographique. ]
Afin de protéger les zones humides et leurs fonctionnalités, les opérations d’assèchement, mise en eau,
imperméabilisation, remblais de zones humides (rubrique 3.3.1.0 de la nomenclature loi sur l’eau en vigueur à
la date d’approbation du SAGE), les installations, ouvrages, remblais dans le lit majeur d’un cours d’eau
(rubrique 3.2.2.0 de la nomenclature loi sur l’eau en vigueur à la date d’approbation du SAGE), la réalisation
de réseaux de drainage (rubrique 3.3.2.0 de la nomenclature loi sur l’eau en vigueur à la date d’approbation
du SAGE) sont interdites dans les zones humides d’intérêt environnemental particulier dès lors que celles-ci
auront été délimitées, notamment en application de la disposition b19 du PAGD, sauf dans le cadre de
programme d’opérations de restauration écologique et fonctionnel des zones humide et d’entretien des
cours d’eau d’intérêt général.
Pour les autres zones humides, les procédures de droit commun s’appliquent.</t>
  </si>
  <si>
    <t>disposition b19 du PAGD</t>
  </si>
  <si>
    <t>Nappes plio-quaternaires de la plaine du Roussillon</t>
  </si>
  <si>
    <t>SAGE06028</t>
  </si>
  <si>
    <t>REGLE06028_01</t>
  </si>
  <si>
    <t>Définir le volume prélevable dans le Pliocène par unités de 
gestion et par  catégories d’utilisateurs</t>
  </si>
  <si>
    <t xml:space="preserve">Le partage de la ressource Pliocène par grande catégories d’utilisateurs s’effectue par Unité de Gestion (UG) selon les pourcentages établis dans le tableau ci-dessous, lors de l’entrée en vigueur de la présente règle. TABLEAU. Tableau 2 : Répartition en pourcentage (à l’arrondi près) de la part de la ressource Pliocène allouée par catégorie d’utilisateurs et par unité de gestion
Etant donné le degré de précision de « l’étude volumes prélevables » dont sont issus les chiffres ci- dessus, ces volumes s’entendent à l’arrondi près.
Précisions concernant les usages :
• Collectivités : réseaux AEP des collectivités publiques, établissements de santé non connectés au réseau (les établissements connectés au réseau étant déjà comptabilisés dans « réseaux AEP ») ;
• Agriculture : eau d’irrigation agricole ;
• Campings et loisirs : camping, golfs, parcs aquatiques et autres établissements touristiques non raccordés au réseau public ;
• Industrie : entreprises industrielles et commerciales non raccordées au réseau public.
Toute nouvelle installation ou augmentation de prélèvement soumise à déclaration, autorisation ou renouvellement en application de la législation sur l’eau (articles L.181-1 et suivants et L.214-1 et suivants du Code de l’Environnement), ainsi que toute nouvelle installation soumise à déclaration, enregistrement ou autorisation en application de la législation ICPE (articles L.511-1 et suivants du Code de l’Environnement), ne peut être accordée que si le prélèvement de l’installation dans le Pliocène, cumulé à l’ensemble des prélèvements actuels autorisés dans le Pliocène, respecte les volumes correspondant au tableau supra.
La révision, le renouvellement ou la régularisation des installations soumises à déclaration / autorisation en application de la législation sur l’eau (articles L.181-1 et suivants et L.214-1 et suivants du Code de l’Environnement) sont soumises aux mêmes règles que les nouvelles installations.
Sur les unités de gestion de la Bordure Côtière Sud et de la vallée de la Têt, la répartition évolue automatiquement au profit de la catégorie « collectivités », selon la progression suivante : TABLEAU. Le tableau se comprend en années entières (par exemple pour 2020-2023 du 1/1/2020 au 31/12/2023).
Pour les autres unités de gestion ainsi que les autres catégories d’utilisateurs la répartition des volumes reste celle du précédent tableau (tableau 2).
</t>
  </si>
  <si>
    <t xml:space="preserve">Orientation stratégique "B" : Partager l'eau des nappes entre les différents usages, dans le respect de l'équilibre quantitatif. Disposition B.1.3 "Partager les prélèvements dans le Pliocène en affirmant la priorité de la catégorie "collectivités". </t>
  </si>
  <si>
    <t>REGLE06028_02</t>
  </si>
  <si>
    <t>Rationnaliser les prélèvements</t>
  </si>
  <si>
    <t xml:space="preserve">Afin d’économiser la ressource Pliocène et d’atteindre l’équilibre quantitatif, les utilisateurs des nappes Plio-quaternaires prélèvent le volume d’eau minimum dont ils ont besoin pour satisfaire leur usage : il s’agit d’un usage « justifié au regard de l’activité » (correspond au volume « rationalisé » de la disposition C.1.1).
Cette règle d’utilisation s’applique aux nouveaux prélèvements, qui ne peuvent être autorisés que s’ils sont justifiés au regard de l’activité. Elle concerne toutes nouvelles déclarations, demandes d’autorisation ou enregistrements et leurs renouvellements de prélèvement faites selon les nomenclatures des Installations, Ouvrages, Travaux et Activités (IOTA) et des Installations Classées pour la Protection de l’Environnement (ICPE) ou le régime de l’Autorisation Environnementale.
En conséquence, dans le cadre d’une nouvelle demande d’autorisation de prélèvement dans les nappes Plio-quaternaires, ou d’une demande de renouvellement / modification d’un prélèvement existant, établie au titre de l’article R. 214-6 ou d’une déclaration de nouveau prélèvement établie au titre de l’article R. 2014-32, le pétitionnaire apporte la démonstration que l’usage ou les usages qui s’y rapportent sont justifiés au regard de l’activité, au titre des mesures correctives apportées pour atténuer l’incidence du prélèvement sur la nappe, telles que prévues aux alinéas a) et d) de l’article
R. 2014-6 et a) et d) de l’article R.214-32.
La demande de volume est basée sur une analyse fine des besoins, et prend en compte des ratios en fonction de certains indicateurs :
• Collectivités : indicateurs de rendements de réseaux tels que prévus dans la disposition  C.1.4, ainsi que volumes consommés ;
• Agriculture : type de culture ;
• Campings et loisirs : nombre d’emplacements / capacité d’accueil.
Les services instructeurs se basent sur ces indicateurs et les ratios existants pour vérifier la cohérence de la justification proposée au regard de l’activité.
Ne sont pas concernés par cette règle les forages et prélèvements temporaires à caractère scientifique et technique qui permettent une amélioration de la connaissance du fonctionnement des nappes Pliocène et Quaternaire, tel que prévu dans le PAGD (dispositions C.1.1, B.7.1 et B.7.4).
</t>
  </si>
  <si>
    <t xml:space="preserve">Orientation stratégique "B" : Partager l'eau des nappes entre les différents usages, dans le respect de l'équilibre quantitatif.Disposition C.1.1 "Rationnaliser tous les prélèvements depuis les ressources Plio-quaternaires". </t>
  </si>
  <si>
    <t>REGLE06028_03</t>
  </si>
  <si>
    <t>Protéger les zones de sauvegarde</t>
  </si>
  <si>
    <t xml:space="preserve">Sur l’ensemble des « Zones de Sauvegarde » (catégorie 1 et 2), telles qu’identifiées par la carte 18 (et cartes détaillées 18-a à 18-r) de l’atlas cartographique sont interdits : • L’emploi des mâchefers pour la construction, l’entretien ou le recalibrage de toutes infrastructures linéaires et toute construction,
• le stockage souterrain,
• l’exploitation de substances fossiles,
• les décharges, quel que soit le type de matériau,
• la création de nouvelles carrières.
Dans ces zones, les nouveaux prélèvements soumis à autorisation environnementale, déclaration en application de la législation sur l’eau (article L. 214-1 et suivants du code de l’environnement) ou soumis à déclaration, autorisation ou enregistrement en application de la législation ICPE (articles L.511-1 et suivants du même code), et autres que ceux visés spécifiquement ci-dessus, sont autorisés si le porteur de projet démontre qu’il remplit les conditions suivantes :
• qu’il a mis en œuvre toutes les mesures préventives afin d’assurer l’absence durable de migration de toutes substances polluantes vers les aquifères Quaternaire et Pliocène au droit du projet, et notamment par la maîtrise des conditions d’exploitation et de stockage des produits (pesticides, hydrocarbures, peintures, solvants, lubrifiants, eaux vannes etc.) et matériaux (engrais etc.) et une maîtrise des eaux pluviales (absence de migration de polluants entraînés par ces eaux) sur le site du projet ou de l’exploitation.
• L’absence de mise en communication des aquifères entre eux, et d’artésianisme jaillissant, lors de la création d’ouvrages, de travaux ou activités prévus avec un affouillement, un décaissement, une perforation de la couverture argileuse du Pliocène.
Dans les zones de sauvegarde de catégorie 1, sont interdits :
• la création de nouveaux forages et puits non destinés à l’alimentation en eau potable,
• la création d’aires de lavage et remplissage des pulvérisateurs,
• la création de stations-services et casses auto,
• l’extension de carrières existantes.
Pour tout nouveau projet ou renouvellement soumis à procédure IOTA ou ICPE susceptible de présenter des risques de dégradation des eaux souterraines, la CLE recommande que le pétitionnaire indique dans le cadre du document d’incidence ou le cas échéant dans l’étude d’impact, les effets attendus du projet sur la qualité des eaux :
• En détaillant les mesures de conception, de réalisation, d'entretien et d'exploitation permettant de garantir la non dégradation de la qualité des eaux souterraines, en tenant compte des risques de pollutions diffuses et accidentelles en vue de protéger durablement l'aptitude des eaux souterraines à la production d'eau potable pour le présent et ou le futur.
• En démontrant que le projet ne modifie pas sur le long terme de manière conséquente le fonctionnement hydrodynamique de la nappe (niveau piézométrique, caractéristiques des écoulements), et qu'il ne met pas en péril les usages de la nappe à proximité de l'installation, en particulier l'alimentation des captages publics pour la consommation humaine.
• En proposant la mise en place d’un suivi de la qualité des eaux souterraines durant la phase travaux et/ou exploitation si un impact potentiel sur la qualité des eaux souterraines est relevé.
• Enfin, les documents d'incidence ou les études d'impacts fournissent une justification du secteur d'implantation retenu, en indiquant les raisons pour lesquelles, notamment au regard des objectifs du SAGE, le projet présenté a été retenu.
Pour tous les nouveaux projets situés en zone de catégorie 2, un dispositif de collecte et traitement des eaux ruisselées et pluviales avant infiltration dans les nappes doit être prévu.
Ces prescriptions s’appliquent au renouvellement des autorisations existantes.
</t>
  </si>
  <si>
    <t>infiltration des rejets ; impacts des prélèvements</t>
  </si>
  <si>
    <t>cartes zones de sauvegarde</t>
  </si>
  <si>
    <t>Objectif E2 "Protéger la qualité de l'eau burte des nappes dans les zones de sauvgarde". Dispositions E.2.2, E.2.3, et E 2.4</t>
  </si>
  <si>
    <t>Le SDAGE Rhône-Méditerranée identifie les aquifères "Multicouche Pliocène du Roussillon" et "alluvions quaternaires du Roussillon" comme stratégiques pour l'alimentation en eau potable</t>
  </si>
  <si>
    <t>Dauphiné Plaine de Valence</t>
  </si>
  <si>
    <t>VOLUMES MAXIMUMS DISPONIBLES A L’ETIAGE DANS LES MASSES D’EAUX SUPERFICIELLES DES BASSINS VEORE ET BARBEROLLE, DANS LA  MASSE  D’EAU  SOUTERRAINE  DES  ALLUVIONS  DE  LA  PLAINE  DE VALENCE</t>
  </si>
  <si>
    <t xml:space="preserve">ENONCE DE LA REGLE N°1
Les volumes maximums disponibles à l’étiage dans les eaux superficielles et souterraines sont répartis par catégorie d’utilisateurs comme suit :
- masses d’eau superficielles des bassins Véore et Barberolle et masse d’eau souterraine des alluvions de la Plaine de Valence du 1er juin au 30 septembre :
TABLEAU
Les  nouveaux  prélèvements,  en  eaux  superficielles  et  dans  la  masse  d’eau  souterraine  des  alluvions anciennes de la plaine de Valence ainsi que dans les nappes d’accompagnement des cours d’eau affluents de l’Isère du Sud Grésivaudan, soumis à autorisation environnementale au titre du Code de l’Environnement (article L.181-1 et suivants du CE), à déclaration en application de la législation sur l’eau (articles L. 214-1 et suivants  du  Code  de  l’environnement)  et  ceux  associés  à  des  installations  soumises  à  déclaration, enregistrement en application de la législation ICPE (articles L. 511-1 et suivants du même Code), dont le niveau  correspond  au  moins  au  seuil  de  déclaration  de  la  nomenclature  eau,  doivent  être  réalisés  en conformité avec la présente répartition des volumes disponibles, et ce, au jour de la publication de l’arrêté inter-préfectoral approuvant le SAGE
</t>
  </si>
  <si>
    <t>cartes masses d'eau</t>
  </si>
  <si>
    <t xml:space="preserve">B11 Partager les volumes disponibles sur les bassins Véore
Barberolle et Sud Grésivaudan
</t>
  </si>
  <si>
    <t xml:space="preserve">*Disposition 7-01 : Elaborer et mettre en œuvre les plans de gestion de la ressource en eau
* Disposition 7-04 : Rendre compatible les politiques d’aménagement du territoire et les usages avec la disponibilité de la ressource
</t>
  </si>
  <si>
    <t>Interdiction de nouveaux prélèvements en eaux superficielles et en eaux souterraines dans les bassins Galaure et Drome des collines</t>
  </si>
  <si>
    <t xml:space="preserve">Les  nouveaux  prélèvements  en  eaux  superficielles  et  en  eaux  souterraines,  soumis  à  autorisation environnementale  en  application  du  Code  de  l’Environnement  (articles  L.181-1  et  suivants  du  CE),  à déclaration en application de la législation sur l’eau (article L. 214-1 et suivants du Code de l’Environnement), associés  à  des  installations  soumises  à  déclaration,  enregistrement  en  application  de  la  législation  ICPE (articles L. 511-1 et suivants du même Code), dont le niveau correspond au moins au seuil de déclaration de la nomenclature eau, sont interdits sur les bassins Galaure et Drôme des collines.
Les nouveaux prélèvements associés aux travaux soumis à autorisation ou déclaration en application de l’article L.162-1 du Code minier sont interdits sur les bassins Galaure et Drôme des collines.
Les nouveaux prélèvements à usage domestique au sens de l’article L.214-2 du Code de l’Environnement, sont interdits sur les bassins Galaure et Drôme des collines. Cette règle ne s’applique pas aux nouveaux prélèvements :
- projetés dans le Rhône, les alluvions du Rhône (présents dans les bassins Galaure et Drôme des collines) et les alluvions des terrasses anciennes de l’Isère (présents dans le bassin Drôme des collines) ;
- à volume constant associés au renouvellement d’ouvrage existant ;
- de substitution permettant de réduire l’impact sur l’étiage des cours d’eau;
- domestiques permettant l’alimentation en eau potable de logements existants et sans autre possibilité d’alimentation en eau;
- à volume net nul dans une même masse d’eau. Dans le cas de substitution, qui correspond à un prélèvement réalisé en remplacement d’un prélèvement
déjà existant sur une autre masse d’eau et / ou une autre période de l’année, le pétitionnaire, dans le cadre de son document d’incidence ou de son dossier d’étude d’impact, doit démontrer l'impact significatif de réduction des volumes prélevés sur les cours d'eau en période d'étiage. Pour les prélèvements dans la nappe de la molasse, la substitution est autorisée si elle permet de réduire d’au moins de moitié l’impact sur les milieux superficiels.
</t>
  </si>
  <si>
    <t xml:space="preserve">B12 Mettre en œuvre un moratoire sur les prélèvements sur les
bassins Galaure et Drôme des Collines
</t>
  </si>
  <si>
    <t xml:space="preserve">ENONCE DE LA REGLE N°3
Les nouveaux prélèvements soumis à autorisation environnementale au titre du code de l’environnement (art L181-1 et suivants), déclaration en application de la législation sur l’eau (article L. 214-1 et suivants du Code  de  l’Environnement)  ou  associés  à  des  installations  soumises  à  déclaration,  enregistrement  en application de la législation ICPE (articles L. 511-1 et suivants du même Code), dont le niveau correspond au moins  au  seuil  de  déclaration  de  la  nomenclature  eau,  sont  interdits  dans  les  alluvions  de  la  Zone  de Répartition des Eaux Véore Barberolle, telle que définie dans l’arrêté du 17/12/2014.
Les nouveaux prélèvements associés aux travaux soumis à autorisation ou déclaration en application de l’article L162-1 du Code minier, sont interdits dans les alluvions de la Zone de Répartition des Eaux Véore Barberolle, telle que définie dans l’arrêté du 17/12/2014.
Les nouveaux prélèvements à usage domestique, au sens de l’article L.214-2 du Code de l’Environnement sont interdits dans les alluvions de la Zone de Répartition des Eaux Véore Barberolle, telle que définie dans
 l’arrêté du 17/12/2014.
EXCEPTION A LA REGLE N°3
Cette règle ne s’applique pas aux nouveaux prélèvements :
- à volume constant associés au renouvellement d’ouvrage existant ;
- de substitution permettant de réduire l’impact sur l’étiage des cours d’eau ;
- domestiques permettant l’alimentation en eau potable de logements existants et sans autre possibilité d’alimentation en eau;
- à volume net nul dans une même masse d’eau.
Dans le cas de substitution, qui correspond à un prélèvement réalisé en remplacement d’un prélèvement déjà existant sur une autre masse d’eau et / ou une autre période de l’année, le pétitionnaire, dans le cadre de son document d’incidence ou de son dossier d’étude d’impact, doit démontrer l'impact significatif de
réduction des volumes prélevés sur les cours d'eau en période d'étiage. A défaut, l’autorisation est refusée.
</t>
  </si>
  <si>
    <t>cartes B13-R3</t>
  </si>
  <si>
    <t xml:space="preserve">B13 Plan d’Action Forages : limiter le développement de
nouveaux prélèvements dans les secteurs en tension quantitative
</t>
  </si>
  <si>
    <t xml:space="preserve">* Disposition 7-01 : Elaborer et mettre en œuvre les plans de gestion de la ressource en eau
*Disposition 7-04 : Rendre compatible les politiques d’aménagement du territoire et les usages avec la disponibilité de la ressource
*Disposition 7-05 : Mieux connaître et encadrer les forages domestiques
</t>
  </si>
  <si>
    <t>REGLE0638_04</t>
  </si>
  <si>
    <t xml:space="preserve">Les nouveaux prélèvements soumis à autorisation environnementale au titre du code de l’environnement (art L181-1 et suivants), déclaration en application de la législation sur l’eau (article L. 214-1 et suivants du Code  de  l’Environnement)  ou  associés  à  des  installations  soumises  à  déclaration,  enregistrement  en application de la législation ICPE (articles L. 511-1 et suivants du même Code) dont le niveau correspond au moins  au  seuil  de  déclaration  de  la  nomenclature  eau,  sont  interdits  dans  la  masse  d’eau  "Formations quaternaires en placage discontinus du Bas Dauphiné et terrasses région de Roussillon" (FRDG350) située au sein de la Zone de Sauvegarde Courbon Scie Loriol – Saint-Marcellin.
Les nouveaux prélèvements associés aux travaux soumis à autorisation ou déclaration en application de l’article L162-1 du Code minier sont également interdits dans la masse d’eau "Formations quaternaires en placage discontinus du Bas Dauphiné et terrasses région de Roussillon" (FRDG350) située au sein de la Zone de Sauvegarde Courbon Scie Loriol – Saint-Marcellin.
Les nouveaux prélèvements à usage domestique au sens de l’article L.214-2 du Code de l’Environnement sont  également  interdits  dans  la  masse  d’eau  "Formations  quaternaires  en  placage  discontinus  du  Bas Dauphiné et terrasses région de Roussillon" (FRDG350) située au sein de la Zone de Sauvegarde Courbon Scie Loriol – Saint-Marcellin.
Cette règle pourra être revue lors de la révision du SAGE dès l’amélioration des connaissances permettant de statuer sur les connexions entre la masse d’eau souterraine et les masses d’eau superficielles. EXCEPTION A LA REGLE N°4
Cette règle ne s’applique pas aux nouveaux prélèvements :
- à volume constant associés au renouvellement d’ouvrage existant ;
- de substitution permettant de réduire l’impact sur l’étiage des cours d’eau ;
- domestiques permettant l’alimentation en eau potable de logements existants et sans autre possibilité d’alimentation en eau ;
- à volume net nul dans une même masse d’eau (prélèvements géothermie).
Dans le cas de substitution, qui correspond à un prélèvement réalisé en remplacement d’un prélèvement déjà existant sur une autre masse d’eau et / ou une autre période de l’année, le pétitionnaire, dans le cadre de son document d’incidence ou de son dossier d’étude d’impact, doit démontrer l'impact significatif de réduction des volumes prélevés sur les cours d'eau en période d'étiage. A défaut, l’autorisation sera refusée.
</t>
  </si>
  <si>
    <t>REGLE06038_05</t>
  </si>
  <si>
    <t>autres rejets ; eaux pluviales ;</t>
  </si>
  <si>
    <t xml:space="preserve">MAINTIEN D’UNE EPAISSEUR DE ZONE NON SATUREE SUFFISANTE AU- DESSUS DES PLUS HAUTES EAUX CONNUES DE LA NAPPE AU DROIT DES PROJETS D’OUVRAGES D’ASSAINISSEMENT OU DE GESTION DES EAUX PLUVIALES PAR INFILTRATION ET FONDS DE FOUILLES DES CARRIERES SUR LES SECTEURS LES PLUS VULNERABLES DES ZONES DE
SAUVEGARDE EXPLOITEES (ZSE)
</t>
  </si>
  <si>
    <t xml:space="preserve">ENONCE DE LA REGLE N°5
a/
Dans les secteurs de vulnérabilité forte à très forte des Zones de Sauvegarde Exploitées, les projets collectifs d’ouvrages d’assainissement ou de gestion des eaux pluviales qui infiltrent, totalement ou partiellement, leurs rejets d’eaux usées traitées par l’intermédiaire de bassins d’infiltration sont réglementés. Ces projets, soumis  à  autorisation  environnementale  ou  déclaration,  en  application  de  l’article  R.214-1  du  Code  de l’environnement, devront respecter le maintien d’une épaisseur de zone non saturée:
- d’au moins 3 mètres dans les zones de vulnérabilité très forte,
- d’au moins 2 mètres dans les zones de vulnérabilité forte.
L’épaisseur de zone non saturée se calcule par rapport aux plus hautes eaux décennales du toit de la nappe, lorsque les chroniques piézométriques sont suffisamment longues (plus de 15 ans), et par rapport aux plus hautes  eaux  connues  lorsque  les  chroniques  ne  sont  pas  suffisantes.  Le  niveau  des  eaux  devra  être déterminé à partir d’un suivi piézométrique réalisé au droit du projet ou à proximité immédiate (contexte hydrogéologique similaire et disposant de chroniques adaptées).
b/
Dans les secteurs de vulnérabilité forte à très forte des Zones de Sauvegarde Exploitées, l’extraction de matériaux  dans  le  cadre  de  nouveaux  projets  soumis  à  autorisation  environnementale,  déclaration  ou enregistrement en application de la législation ICPE (articles L. 511-1 et suivants du Code de l’Environnement) ne pourra pas être entreprise à moins de :
- 3 mètres de la nappe au droit du site dans les zones de vulnérabilité très forte,
- 2 mètres de la nappe au droit du site dans les zones de vulnérabilité forte.
L’épaisseur de zone non saturée se calcule par rapport aux plus hautes eaux décennales du toit de la nappe, lorsque les chroniques piézométriques sont suffisamment longues (plus de 15 ans), et par rapport aux plus hautes  eaux  connues  lorsque  les  chroniques  ne  sont  pas  suffisantes.  Le  niveau  des  eaux  devra  être déterminé à partir d’un suivi piézométrique réalisé au droit du projet ou à proximité immédiate (contexte hydrogéologique similaire et disposant de chroniques adaptées).
EXCEPTION A LA REGLE N°5
Cette règle ne s’applique pas pour les extensions et/ou renouvellements d’autorisation, déclaration, enregistrement, pour l’extraction de matériaux en application de la législation ICPE.
</t>
  </si>
  <si>
    <t xml:space="preserve">C46 Lutter activement contre les pollutions diffuses et les
pollutions ponctuelles sur les secteurs les plus vulnérables des Zones de Sauvegarde Exploitées (ZSE)
</t>
  </si>
  <si>
    <t xml:space="preserve">Orientation Fondamentale n°5E – Evaluer, prévenir et maitriser les risques pour la santé
humaine. Disposition 5E-01 – Protéger les ressources stratégiques pour l’AEP.
</t>
  </si>
  <si>
    <t>5_i</t>
  </si>
  <si>
    <t>REGLE06038_05_i</t>
  </si>
  <si>
    <t xml:space="preserve">ENONCE DE LA REGLE N°5
b/
Dans les secteurs de vulnérabilité forte à très forte des Zones de Sauvegarde Exploitées, l’extraction de matériaux  dans  le  cadre  de  nouveaux  projets  soumis  à  autorisation  environnementale,  déclaration  ou enregistrement en application de la législation ICPE (articles L. 511-1 et suivants du Code de l’Environnement) ne pourra pas être entreprise à moins de :
- 3 mètres de la nappe au droit du site dans les zones de vulnérabilité très forte,
- 2 mètres de la nappe au droit du site dans les zones de vulnérabilité forte.
L’épaisseur de zone non saturée se calcule par rapport aux plus hautes eaux décennales du toit de la nappe, lorsque les chroniques piézométriques sont suffisamment longues (plus de 15 ans), et par rapport aux plus hautes  eaux  connues  lorsque  les  chroniques  ne  sont  pas  suffisantes.  Le  niveau  des  eaux  devra  être déterminé à partir d’un suivi piézométrique réalisé au droit du projet ou à proximité immédiate (contexte hydrogéologique similaire et disposant de chroniques adaptées).
EXCEPTION A LA REGLE N°5
Cette règle ne s’applique pas pour les extensions et/ou renouvellements d’autorisation, déclaration, enregistrement, pour l’extraction de matériaux en application de la législation ICPE.
</t>
  </si>
  <si>
    <t>extradiction de sédiments</t>
  </si>
  <si>
    <t>REGLE06038_06</t>
  </si>
  <si>
    <t>INTERDICTION DE TOUT NOUVEAU FORAGE DOMESTIQUE DANS LES PERIMETRES DE PROTECTION DE CAPTAGES ET LES ZONES DE SAUVEGARDE</t>
  </si>
  <si>
    <t xml:space="preserve">Au titre de la préservation de la qualité des nappes, tout nouveau forage domestique (non soumis à la Loi sur l’eau mais à simple déclaration en mairie) est interdit sur les zones suivantes :
- Tous les Périmètres de Protection (PPE et PPR) des captages d’eau potable ;
- Toutes les Zones de Sauvegarde définies sur le territoire du SAGE;
La réalisation d’un nouveau forage domestique, uniquement en substitution d’un forage existant
défectueux et en l’absence de toute autre solution d’approvisionnement en eau, sera autorisée à condition que la preuve soit fournie de sa réalisation dans les règles de l’art.
</t>
  </si>
  <si>
    <t xml:space="preserve">C57 Limiter le développement de tout nouveau forage
domestique dans les Périmètres de Protection de Captages et les Zones de Sauvegarde
</t>
  </si>
  <si>
    <t>Disposition 7-05 « Mieux connaître et encadrer les forages à usage domestique »</t>
  </si>
  <si>
    <t>REGLE06038_07</t>
  </si>
  <si>
    <t>INTERDICTION DE NOUVEAUX PRELEVEMENTS IOTA / ICPE DANS LA MASSE D’EAU MOLASSE SOUS COUVERTURE DES ALLUVIONS ANCIENNES DE LA PLAINE DE VALENCE</t>
  </si>
  <si>
    <t xml:space="preserve">Dans la molasse sous couverture des alluvions de la plaine de Valence, sont interdits les nouveaux prélèvements relevant des nomenclatures des IOTA et ICPE.
EXCEPTION A LA REGLE N°7
La règle ne s’applique pas :
- aux nouveaux prélèvements destinés à l’AEP collective,
- aux prélèvements de substitution à volume constant dans la même masse d’eau,
- aux ouvrages d’essai pour l’AEP ou de surveillance de l’état des masses d’eau.
</t>
  </si>
  <si>
    <t xml:space="preserve">C58 Réserver les nouveaux prélèvements, dans la molasse sous
couverture des alluvions de la plaine de Valence, à l’usage AEP
</t>
  </si>
  <si>
    <t>REGLE06038_08</t>
  </si>
  <si>
    <t>eau potable ; nitrates et phosphore ; pesticides</t>
  </si>
  <si>
    <t>INTERDICTION DE NOUVEAUX PRELEVEMENTS, ET LIMITATION DES PRELEVEMENTS EXISTANTS, DANS L’AIRE D’ALIMENTATION DU CAPTAGE DES CHIROUZES – COMMUNES DE SAINT-ROMANS ET SAINT- JUST DE-CLAIX (ISERE)</t>
  </si>
  <si>
    <t xml:space="preserve">Dans les alluvions de l’Aire d’Alimentation du Captage prioritaire des Chirouzes définis par arrêté préfectoral
et identifié à la disposition C59 du PAGD, sont interdits les nouveaux prélèvements, à l’exception de l’AEP collective.
</t>
  </si>
  <si>
    <t xml:space="preserve">C59 Limiter les prélèvements dans l’aire d’alimentation du
captage des Chirouzes (communes de Saint-Romans et Saint-Just-de-Claix, Isère)
</t>
  </si>
  <si>
    <t>Tille</t>
  </si>
  <si>
    <t>SAGE06039</t>
  </si>
  <si>
    <t>REGLE06039_01</t>
  </si>
  <si>
    <t>Répartition des volumes maximums prélevables entre catégories d’utilisateurs</t>
  </si>
  <si>
    <t>En application de la disposition D.1.1.1 du PAGD du SAGE de la Tille, sur les communes classées en ZRE (arrêté préfectoral du 25 juin 2010), les volumes maximum disponibles dans les eaux souterraines ou superficielles sont déterminés pour la période du 1er avril au 31 octobre de chaque année par tronçon dans le tableau ci-après détaillé. La répartition du volume maximum disponible par catégorie d’utilisateurs est définie dans le même tableau.TronçonVolumes prélevabes (en mètres cubes)Répartition (en pourcentage) entre les différents usagesAlimentation en eau potableIrrigation agricoleIndustrie &amp; autresTille 2120000052,5 %36,6 %10,9 %Tille 3545 00046,3 %48,7 %5 %Tille 488000071,6 %14,2 %14,2 %Tille 541000089,7 %1,7 %8,6 %Ignon48250065,3 %5,7 %29 %Norges 1155000036,1 %58,2 %5,7 %Norges 217700079,1%3.9%17%Les volumes d’eau disponibles (prélevables) dans les alluvions profondes de la Tille(ZRE –arrêté préfectoral du 25 juin 2010)s’élèvent pour leur part à 660000 mètres cubes par an et sont intégralement réservésà l’alimentation en eau potable.Les nouveaux prélèvements en eaux souterraines ou superficielles soumis à autorisation / déclaration en application de la législation loi sur l’eau (articles L. 214-1 et suivants du Code de l’environnement) comme ceux soumis à déclaration, enregistrement ou autorisation en application de la législation ICPE (articles L. 511-1 et suivants du même Code) doivent être réalisées en conformité avec la présente répartition du volume maximum disponible, et ce, au jour de la publication de l’arrêté inter-préfectoral approuvant le SAGE.</t>
  </si>
  <si>
    <t>encadrer les prélèvements</t>
  </si>
  <si>
    <t xml:space="preserve">Objectifs généraux identifiés dans le PAGD justifiant la règle: Adapter les pratiques et les usages aux ressources en eau disponibles Orientations stratégiques identifiées dans le PAGD justifiant la règle: Mettre en cohérence les usages del’eau avec la disponibilité des ressources Disposition identifiée dans le PAGD justifiant la règle: D.1.1.1: Mettre en cohérence les autorisations de prélèvements d’eau avec les volumes prélevables </t>
  </si>
  <si>
    <t>REGLE06039_02</t>
  </si>
  <si>
    <t>Limiter et encadrer la création de nouveaux plans d’eau</t>
  </si>
  <si>
    <t>I -Sur l’ensemble du périmètre du SAGE de la Tille, toutes nouvelles installations, ouvrages, travaux ou activités soumis à autorisation / déclaration en application de la législation loi sur l’eau (articles L. 214-1 et suivants du Code de l’environnement) comme ceux soumis à déclaration, enregistrement ou autorisation en application de la législation ICPE (articles L. 511-1 et suivants du même Code),réalisées dans les lits mineurs et majeurs2de la Tille et de ses affluents,et conduisant à la création de plan d’eau permanent ou non supérieur à 0,1 ha (rubrique 3.2.3.0 de la nomenclature eau en vigueur au jour de la publication de l’arrêté préfectoral approuvant le SAGE) ne sont permis que si :ils sont réalisés dans le cadre d'un projet déclaré d'utilité publique (DUP) ou présentent un caractère d'intérêt général, notamment au sens de l’article L211-7 du code de l’environnement,ouils sont des opérations de création de réserves de stockage d’eau contribuant, par l’utilisation des ressources stockées en période de hautes eaux, à réduire la pression sur les milieux ou satisfaire de nouveaux usages sans accroître la pression sur les milieux et ainsi à atteindrebon état quantitatif ou hydrologiquedes masses d’eau,ouils font l’objet de compensations équivalentes ou supérieures aux impacts locaux qu’ils engendrent sur les exigences hydrologiques de la vie biologique des milieux aquatiques.Quoiqu’il en soit, dans la conception et la mise en œuvre de ces projets dont la réalisation est permise par la présente règle, le pétitionnaire doit respecter le SDAGE RM 2016-2021 en définissant des mesures adaptées:pour éviter l’impact sur les exigences de la vie biologique dans les cours d’eau et les milieux associés ; oupour réduire cet impact s’il n’a pas pu être évité ; et à défaut,pour compenser, selon les modalitésexposées à la disposition D.1.4.3. du Plan d’Aménagement et de Gestion Durable (PAGD) de la ressource en eau du présent SAGE, les dommages résiduels identifiés pour répondre à l’objectif de préserver la fonctionnalité des cours d’eau et des milieux associés.Les mesures compensatoires doivent permettre au projet d’assurer « la préservation des écosystèmes aquatiques, des sites et des zones humides » (art. L.211-1 du CE) qui se traduit notamment par l’atteinte des objectifs de qualité et de quantité des eaux que fixe leSDAGE et la non-détérioration de la qualité des eaux (art. L.212-1 du CE).II -Cette règle ne s’applique pas aux bassins de stockage hivernal de la ressource en eau, aux réserves incendies, aux lagunes de traitement des eaux usées, aux bassins de rétention des eaux pluviales.</t>
  </si>
  <si>
    <t>Objectifs généraux identifiés dans le PAGD justifiant la règle: Prévenir et réduire la vulnérabilité des milieux aquatiques en période d’étiagePréserver et améliorer le fonctionnement hydromorphologique des cours d’eauOrientations stratégiques identifiées dans le PAGD justifiant la règle: Maintenir dans les rivières un débit minimum nécessaire aux besoins de la vie biologiquePréserver et améliorer le fonctionnement écomorphologique des cours d’eauDisposition identifiée dans le PAGD justifiant la règle: D.1.4.3: Maîtriser les effets cumulés des plans d’eau sur l’hydrologie des cours d’eau en période d’étiage</t>
  </si>
  <si>
    <t>REGLE06039_03</t>
  </si>
  <si>
    <t>Préserver les réservoirs biologiques</t>
  </si>
  <si>
    <t>I-Sur les cours d’eau classés en réservoirs biologiques tels qu’identifiés sur la carte n°3, toutes nouvelles installations, ouvrages, travaux ou activités soumis à autorisation / déclaration en application de la législation loi sur l’eau (articles L. 214-1 et suivants du Code de l’environnement) comme ceux soumis à déclaration, enregistrement ou autorisation en application de la législation ICPE (articles L. 511-1 et suivants du même Code), réalisées dans les lits mineurs et majeurs de la Tille et de ses affluents:constituant un obstacle à l’écoulement des crues ou un obstacle à la continuité écologique (rubrique 3.1.1.0 de la nomenclature eau en vigueur au jour de la publication de l’arrêté préfectoral approuvant le SAGE) ;ou, modifiant le profil en long ou le profil en travers du lit mineur ou conduisant à la dérivation d’un cours d’eau (rubrique 3.1.2.0 de la nomenclature eau en vigueur au jour de la publication de l’arrêté préfectoral approuvant le SAGE) ;ou, ayant pour objet la consolidation ou la protection des berges, à l’exclusion des canaux artificiels, par des techniques autres que végétales vivantes (rubrique 3.1.4.0 de la nomenclature eau en vigueur au jour de la publication de l’arrêté préfectoral approuvant le SAGE) ;ou, dans le lit mineurd’un cours d’eau, étant de nature à détruire les frayères, les zones de croissance ou les zones d'alimentation de la faune piscicole, des crustacés et des batraciens, ou dans le lit majeur d'un cours d'eau, étant de nature à détruire les frayères de brochet  (rubrique 3.1.5.0 de la nomenclature eau en vigueur au jour de la publication de l’arrêté préfectoral approuvant le SAGE) ;ne sont permis que si :ils sont réalisés dans le cadre d'un projet déclarés d’intérêt général ou un projet présentant un caractère d’urgence, notamment au sens de l’article L211-7 du code de l’environnement,ouils sont liés à la sécurité ou à la salubrité publique (article L2212-2 du Code Général des Collectivités Territoriales),ou ils sont des opérations de restauration hydromorphologique des cours d'eau ou de milieux humides contribuant à l'atteinte du bon état.II-Quoiqu’il en soit, dans la conception et la mise en œuvre de ces projets dont la réalisation est permise en application de la présente règle, le pétitionnaire doit respecter le SDAGE RM 2016-2021 en définissant des mesures adaptées:pour éviter l’impact sur les réservoirs biologiques (notamment sur leur fonction d’essaimage ou leur qualité intrinsèque (qualité des eaux, des substrats et de l’hydrologie). ; oupour réduire cet impact s’il n’a pas pu être évité ; et à défaut,pour compenser les dommages résiduels identifiés pour répondre à l’objectif de préservation des réservoirs biologiques</t>
  </si>
  <si>
    <t>REGLE06039_04</t>
  </si>
  <si>
    <t>Limiter et encadrer les nouveaux ouvrages, travaux, et aménagements dans le fuseau de mobilité de la Tille et ses affluents</t>
  </si>
  <si>
    <t>I -Sur l’ensemble du périmètre du SAGE de la Tille, toutes nouvelles installations, ouvrages, travaux ou activités soumis à autorisation / déclaration en application de la législation loi sur l’eau (articles L. 214-1 et suivants du Code de l’environnement) comme ceux soumis à déclaration, enregistrement ou autorisation en application de la législation ICPE (articles L. 511-1 et suivants du même Code)et réalisées dans le fuseau de mobilité de la Tille et de ses affluents (dont la cartographie est annexée au présent règlement):conduisant à la consolidation ou la protection des berges, à l'exclusion des canaux artificiels, par des techniques autres que végétales vivantes (rubrique 3.1.4.0. de la nomenclature eau en vigueur au jour de la publication de l’arrêté préfectoral approuvant le SAGE);Ou, conduisant à la soustraction à l'expansion des crues (rubrique 3.2.2.0 de la nomenclature eau en vigueur au jour de la publication de l’arrêté préfectoral approuvant le SAGE);ne sont permis que si :ils sont réalisés dans le cadre d'un projet déclarés d’intérêt général ou un projet présentant un caractère d’urgence ou présentent un caractère d'intérêt général, notamment au sens de l’article L211-7 du code de l’environnement,ouils sont liés à la sécurité ou à la salubrité publique (article L2212-2 du Code Général des Collectivités Territoriales),ouils sont des opérations de restauration hydromorphologique des cours d'eau ou de milieux humides contribuant à l'atteinte du bon état.II-Quoiqu’il en soit,  dans la conception et la mise en œuvre de ces projets dont la réalisation est permise par la présente règle, le pétitionnaire doit respecter le SDAGE RM 2016-2021 en définissant des mesures adaptées:pour éviter l’impact sur le fuseau de mobilité et les berges du cours d’eau ; oupour réduire cet impact s’il n’a pas pu être évité ; et à défaut,pour compenser les dommages résiduels identifiés pour répondre à l’objectif de préservation du fuseau de mobilité.</t>
  </si>
  <si>
    <t>OBJECTIFSGENERAUX,ORIENTATIONS ET DISPOSITIONS DU PAGDASSOCIES A LA REGLEObjectif général identifié dans le PAGD justifiant la règle: Préserver et améliorer le fonctionnement hydromorphologique des cours d’eauOrientation stratégique identifiée dans le PAGD justifiant la règle: Préserver et améliorer le fonctionnement écomorphologique des cours d’eauDisposition identifiée dans le PAGD justifiant la règle: D.3.2.1: Préserver le fuseau de mobilité admissible des cours d’ea</t>
  </si>
  <si>
    <t>REGLE06039_05</t>
  </si>
  <si>
    <t>Compenser les effets des nouvelles imperméabilisations</t>
  </si>
  <si>
    <t>-Sur  l’ensemble  du  périmètre  du  SAGE,  tous  nouveaux  rejetsd'eaux  pluviales  dans  les  eaux  douces superficielles ou sur le sol ou dans le sous-sol soumis à autorisation / déclaration en application de la législation loi sur l’eau (articles L. 214-1 et suivants du Code de l’environnement –rubrique 2.1.5.0 de la nomenclature eau en  vigueur  au  jour  de  la  publication  de  l’arrêté  préfectoral  approuvant  le  SAGE)  comme  ceux  soumis  à déclaration, enregistrement ou autorisation en application de la législation ICPE (articles L. 511-1 et suivants du même Code) doivent, lorsqu’un terrain est aménagé ou réaménagé, respecter les principes cumulatifs suivants:1.intégrer, si l'aptitude des sols le permet, la mise en place de techniques favorisant l’infiltration (du type bassins d’infiltrations, noues paysagères, fossés enherbées, chaussées drainantes,). A minima, le maintien des zones naturelles d’infiltration existantes et une gestion à la source des eaux pluvialesdoiventêtre assurés.&amp;2.pour les pluies d’orage d’une durée inférieure ou égale à 30 minutes et de période de retour 1 an, assurer un rejet nul (rejet «0»), vers les eaux douces superficielles. Néanmoins, levolume d’eau ainsi retenu devra s’évacuer dans un délai maximum de 24 heures.&amp;3.pour les pluies d’intensité supérieure et de durée comprise entre 30 minutes et 24 h, en cas de difficultés à assurer une gestion à la source, aménager et équiperles terrains pour garantir:oun rejet «régulé» vers les eaux douces superficielles au plus équivalent au débit de crue d’occurrence quinquennale (5 ans) issu dudit terrain avant l’aménagement avec un maximum de 5 l/s/ha;oEt un volume de compensation aumoins équivalent au volume généré lors d’une pluie d’occurrence cinquantennale (50 ans) après aménagement. En application de la disposition 5A-04 du SDAGE RM 2016-2021, dans les secteurs situés à l’amont de zones à risques naturels importants, ce volume sera équivalent à celui généré lors d’une pluie d’occurrence centennale.Les données statistiques servant à l'établissement des pluies de projet doivent être issues des stations météorologiques les plus proches des secteurs concernés (Dijon-Longvic, Til-Chatel, Saint-Martin-du-Mont, Auberive, etc.). Sauf justification technique démontrée, les ouvrages sont dimensionnés avec la «méthode des pluies» recommandée par le guide «La  ville et son assainissement» (CERTU, 2003).II-Il peut être dérogé au principe du rejet « 0 » si des difficultés ou impossibilités techniques démontrées par le pétitionnaire dans le cadre de son document d’incidence ou étude d’impact le justifient (par exemple perméabilité des sols, risques liés aux phénomènes de retrait / gonflement d’argiles, à la battance de la nappe superficielle, à la présence de captages d’eau destinés à l’AEP).III-Quoiqu’il en soit, lerejet admis vers les eaux douces superficielles nedevrapas dépasser les valeurs spécifiées par les zonages « assainissement » ou dans les documents d’urbanisme en vigueur lorsqu’ils existent</t>
  </si>
  <si>
    <t>OBJECTIFSGENERAUX,ORIENTATIONS ET DISPOSITIONS DU PAGDASSOCIES A LA REGLEObjectifs généraux identifiés dans le PAGD justifiant la règle: Préserver les zones humides et valoriser leurs rôles et fonctionnalitésOrientations stratégiques identifiée dans le PAGD justifiant la règle: Préserver les zones humides en mobilisant lesoutils les mieux adaptés aux enjeux locauxDisposition identifiée dans le PAGD justifiant la règle: D.3.4.1: Protéger les zones humides dans les documents d'urbanisme et intégrer la protection des milieux humides dans les projets d’aménagements</t>
  </si>
  <si>
    <t>REGLE06039_06</t>
  </si>
  <si>
    <t>I-Tout nouveau asséchement, mise en eau, imperméabilisation, remblais des zones humides inventoriées et localisées sur les cartes détaillées annexées auprésent règlement et soumis à autorisation ou déclaration en application de la législation IOTA (article R. 214-1 du code de l’environnement -rubrique 3.3.1.0 de la nomenclature eau en vigueur au jour de la publication de l’arrêté d’approbation du SAGE) n’est pas permise, sauf s’il est démontré :l’existence d’enjeux liés à la sécurité des personnes, des habitations, des bâtiments d’activités et des infrastructures de transports ;oul’impossibilité technico-économique d’implanter, en dehors de ces zoneshumides, les infrastructures publiques de captage pour la production d’eau potable et de traitement des eaux usées ainsi que les réseaux qui les accompagnent ;oul’existence d’une déclaration d’utilité publique portant autorisation de réaliser des infrastructures de réseau de transport de toute nature ;oula contribution à l’atteinte du bon étatvia des opérations de restauration hydromorphologique des cours d'eau ou de restauration ou d’amélioration des fonctionnalités des zones humides.II-Quoiqu’ilen soit, dans la conception et la mise en œuvre des projets dont la réalisation est permise par la présente règle, le pétitionnaire doit respecter le SDAGE RM 2016-2021 en définissant des mesures adaptées pour:Eviter les impacts sur les sites fonctionnels de zones humides (diminution de la superficie, perte de l’entrée d’eau ou mise en eau, opérations de drainage, aménagements ayant pour conséquence un drainage à proximité, remblaiement, imperméabilisation) ;Si les impacts n’ont pas pu être évités, rechercher des solutions alternatives moins impactantes ;A défaut, et en cas uniquement d’impact résiduel après recherche des solutions alternatives, compenser les atteintes qui n’ont pu être évitées et réduites en tenant compte d’une part des espèces, des habitats et des fonctionnalités de la zone humide concernée ; et d’autre part de la valeur paysagère et culturelle de la zone humide.Cette compensation doit être mise en œuvre par le pétitionnaire, dans l’objectif de tendre vers un gain écologique (fonctionnalité, surface) pérenne dans le temps et être conforme aux règles édictées dans la disposition 6B-04 du SDAGE Rhône Méditerranée 2016-2021.</t>
  </si>
  <si>
    <t>SAGE06003</t>
  </si>
  <si>
    <t>REGLE06003_01</t>
  </si>
  <si>
    <t>compensation installations, ouvrages, remblais dans le lit majeur d’un cours d’eau</t>
  </si>
  <si>
    <t>Les installations, ouvrages, remblais dans le lit majeur d’un cours d’eau, à
l'exception de ceux répondant à des exigences de sécurité publique au regard
du risque inondation et entraînant volontairement une rétention des eaux ou
une sur-inondation, soumis à autorisation ou à déclaration en application de
la nomenclature IOTA définie à l’article R. 214-1 du Code de l'environnement
(rubrique 3.2.2.0) ne sont autorisés qu’à condition d’une compensation totale
des impacts, jusqu’à la crue de référence.</t>
  </si>
  <si>
    <t>REGLE06003_02</t>
  </si>
  <si>
    <t>Crues et inondations</t>
  </si>
  <si>
    <t>compensation digues/digues implantées le plus proche possible des enjeux à protéger/gestionnaire chargé de l'entretien et surveillance des digues</t>
  </si>
  <si>
    <t>La construction de nouvelles digues, soumises à autorisation ou déclaration en
application de la nomenclature IOTA définie à l’article R. 214-1 du Code de l'environnement
(rubrique 3.2.6.0) ne sont autorisées qu’à condition d’une compensation
totale des impacts, jusqu’à la crue de référence : 1 On entend par compensation totale des impacts jusqu’à la crue de référence :
compensation volume par volume totale : la compensation, en volume correspond
à 100 % du volume soustrait au lit majeur* pour la crue de référence
(Q100 ou la plus forte crue connue si celle-ci est supérieure à Q100)
et doit être conçue de façon à être progressive et également répartie pour
les évènements d’occurrence croissante : compensation ‘‘cote pour cote’’
(l’objectif étant que le déroulement de la crue à l’état de projet soit le plus
proche possible de celui de l’état initial). Dans certains cas, et sur la base
de démonstration de l’impossibilité d’effectuer cette compensation de façon
stricte, il peut être accepté une surcompensation des évènements d’occurrence
plus faible mais en tout état de cause le volume total correspond à 100
% du volume soustrait au lit majeur.
Il s'agit ainsi de recréer une zone inondable correspondant à la surface et
au volume soustraits par le projet (la surface et le volume soustraits sont la
surface et le volume soustraits au lit majeur au sens du présent article du fait
de l'existence de l'installation ou ouvrage, y compris la surface occupée par
l'installation, l'ouvrage ou le remblai dans le lit majeur).
+
transparence hydraulique totale : pas d’exhaussement de la ligne d’eau, absence
d’impact sur les vitesses d’écoulement, sur la durée de submersion,
sur la zone inondée, jusqu'à la crue de référence (Q100 ou la plus forte crue
connue si celle-ci est supérieure à Q100).
2 Les nouveaux ouvrages endiguants sont implantés le plus proche possible des
enjeux à protéger (protection rapprochée).
3 A la construction de tout nouvel ouvrage endiguant, un gestionnaire chargé de
la surveillance et de l’entretien de la digue est désigné.</t>
  </si>
  <si>
    <t>Arc provençal</t>
  </si>
  <si>
    <t>REGLE06003_03</t>
  </si>
  <si>
    <t>stockage temporaire des rejets d'eaux pluviales</t>
  </si>
  <si>
    <t>Il est donc démontré que l’imperméabilisation toujours croissante
du bassin versant (liée à l’urbanisation toujours croissante) génère
des rejets pluviaux de plus en plus importants et augmente
la vitesse de montée des crues. L’impact cumulé des rejets pluviaux
résultant de cette imperméabilisation augmente, in fine,
l’aléa inondation sur l’Arc et sur ses affluents. Tout rejet d’eaux pluviales dans les eaux douces superficielles résultant d’une imperméabilisation
nouvelle ≥ 50 m2, non soumis à déclaration ou autorisation au titre de l'article L. 214-1 du
Code de l'environnement, est temporairement stocké. Les ''ouvrages'' de rétention doivent
CUMULATIVEMENT respecter les conditions suivantes : 1 Volume à stocker temporairement : 10 m3 pour 100 m2 de surface nouvellement
aménagée. La surface aménagée est définie comme étant la surface du site d’accueil du
projet hors espaces verts. Dans le cas où le POS ou le PLU de la commune autorise l’aménagement
d’une surface plus importante que celle présentée dans le projet, c’est cette surface
potentiellement aménageable qui sera retenue comme surface aménagée. La mise en
oeuvre du volume de rétention est laissée à l’appréciation du maître d’ouvrage. Le
coefficient de ruissellement de la surface aménagée est considéré comme égal à 1.
+
2 Vidange naturelle dont la durée est inférieure à 48 h (disponibilité pour une nouvelle
pluie)
• Priorité à l'infiltration
• Si l'infiltration n'est ni souhaitable, ni possible, mise en oeuvre d'un tuyau vers un exutoire
pour évacuer à débit maîtrisé et respecter l'intervalle de durée de vidange.
+
3 Mesures nécessaires afin de ne pas inonder son habitation ou celle de son voisin en
cas de saturation. Dans le cas où un schéma pluvial ou un zonage pluvial sur
la commune d’accueil du projet préconise des contraintes
de rétention et/ou de régulation des débits plus fortes, ce
sont ces contraintes qui devront être retenues. De façon plus
générale, les critères de dimensionnement (points 1 et 2)
devront être adaptés à la situation locale en cas de dysfonctionnement
local nécessitant des exigences supérieures.</t>
  </si>
  <si>
    <t>REGLE06003_04</t>
  </si>
  <si>
    <t>Tout rejet d’eaux pluviales dans les eaux douces superficielles, soumis à
déclaration ou autorisation en application de la nomenclature IOTA définie
à l’article R. 214-1 du Code de l'environnement (rubrique 2.1.5.0) ou de la
nomenclature ICPE définie à l'article R.511-9 du Code de l'environnement EST
TEMPORAIREMENT STOCKÉ.
Les ''ouvrages'' de rétention doivent CUMULATIVEMENT respecter les conditions
suivantes : Volume à stocker : 800 m3 au minimum / ha de surface nouvellement
aménagée. La surface aménagée est définie comme étant la surface
du site d’accueil du projet hors espaces verts. Dans le cas où le POS
ou le PLU de la commune autorise l’aménagement d’une surface plus
importante que celle présentée dans le projet, c’est cette surface potentiellement
aménageable qui sera retenue comme surface aménagée. La
mise en oeuvre du volume de rétention est laissée à l’appréciation
du maître d’ouvrage. Le coefficient de ruissellement de la surface
aménagée est considéré comme égal à 1.
+
La période de retour de référence pour le dimensionnement du
système de rétention est au minimum de 30 ans.
+
L’ouvrage de rétention est implanté à l’extérieur de l’enveloppe de la
crue de période de retour 30 ans (sauf impossibilité technique démontrée).
S'il est implanté en lit majeur*, l'ouvrage devra être transparent
(absence d'impact sur la ligne d'eau, sur les vitesses d'écoulement et sur
la durée de submersion) jusqu'à la crue de référence (Q100 ou la plus
forte crue connue si celle-ci est supérieure à Q100).
+
Le réseau de collecte (enterré ou de surface) permet l’acheminement
des eaux pluviales vers l’aménagement en toutes circonstances</t>
  </si>
  <si>
    <t>REGLE06003_05</t>
  </si>
  <si>
    <t>niveaux d'azote global et de phosphore total à ne pas dépasser pour les stations d'épuration</t>
  </si>
  <si>
    <t>Pour toutes les stations d’épuration soumises, à autorisation ou déclaration en
application de la nomenclature IOTA définie à l’article R. 214-1 du Code de l'environnement
(rubrique 2.1.1.0), devant traiter une charge brute de pollution organique
supérieure à 240 kg/j de DBO5 et inférieure ou égale à 6 000 kg/j de DBO5, les
échantillons moyens journaliers doivent respecter :
• soit les valeurs fixées en concentration figurant au tableau 1 ;
• soit les valeurs fixées en rendement figurant au tableau 2. Azote Global (NGL) 
Phosphore total (PT)</t>
  </si>
  <si>
    <t>REGLE06003_06</t>
  </si>
  <si>
    <t>DB05 / Demande Chimique en Oxygène (DCO) / Matières en suspension (MES) à ne pas dépasser pour les stations d'épuration</t>
  </si>
  <si>
    <t>Pour toutes les stations d’épuration soumises à déclaration en application
de la nomenclature IOTA définie à l’article R. 214-1 du Code de l'environnement
(rubrique 2.1.1.0), devant traiter une charge brute de pollution
organique inférieure ou égale à 240 kg/j de DBO5 et supérieure à 30 kg/j de
DBO5, les échantillons moyens journaliers doivent respecter :
• soit les valeurs fixées en concentration figurant au tableau 1 ;
• soit les valeurs fixées en rendement figurant au tableau 2. DB05 / Demande Chimique en
Oxygène (DCO) / Matières en suspension (MES)</t>
  </si>
  <si>
    <t>REGLE06003_07</t>
  </si>
  <si>
    <t>équipement de mesures des stations d'épuration</t>
  </si>
  <si>
    <t>Pour toutes les stations d’épuration soumises à déclaration en application de
la nomenclature IOTA définie à l’article R. 214-1 du Code de l'environnement
(rubrique 2.1.1.0), devant traiter une charge brute de pollution organique supérieure
à 30 kg/j de DBO5 et inférieure à 600 kg/j de DBO5, les équipements
de mesures doivent respecter les prescriptions suivantes : Supérieure à 30 et
inférieure à 120 : - Dispositif permettant la mesure de débit en
sortie de station
- Sortie aménagée de façon à permettre
l’accueil d'un dispositif mobile pour prélèvement
24h / Supérieure ou égale à
120 et inférieure à 600 : - Dispositif de mesure et d’enregistrement
du débit en sortie de station
- Dispositif d'estimation et d’enregistrement
du déversoir en tête de station d'épuration
et des by-pass après traitement partiel.
- Préleveurs automatiques réfrigérés et
thermostatés asservis au débit en sortie de
station</t>
  </si>
  <si>
    <t>REGLE06003_08</t>
  </si>
  <si>
    <t>fréquences de contrôle en sortie de stations d'épuration</t>
  </si>
  <si>
    <t>Pour toutes les stations d’épuration, soumises à autorisation ou déclaration en application de
la nomenclature IOTA définie à l’article R. 214-1 du Code de l'environnement (rubrique 2.1.1.0),
devant traiter une charge brute de pollution organique supérieure à 120 kg/j de DBO5, les
fréquences de contrôle en sortie de stations doivent respecter les prescriptions suivantes : Paramètres et fréquences minimales des mesures (nombre de jours par an) selon la capacité de traitement de la station d’épuration Débit /MES /DBO5 /DC0 /NTK /NH+/NO-2/NO-3/PT/Boues.</t>
  </si>
  <si>
    <t>08_i</t>
  </si>
  <si>
    <t>REGLE06003_08_i</t>
  </si>
  <si>
    <t>bilan annuel de fonctionnement du système d’assainissement que le maître d'ouvrage transmet à la CLE + avis de dysfonctionnement envoyé à la CLE pour chaque rejet non conforme</t>
  </si>
  <si>
    <t>Le maître d’ouvrage rédige en cours d’année N+1 un bilan annuel de fonctionnement du système d’assainissement durant
l’année N, qu’il transmet à la CLE avant le 15 juillet de l'année N+1. Ce bilan annuel est un document synthétique qui comprend
notamment, pour l’année N :
• un bilan annuel du fonctionnement du système d’assainissement,
• un récapitulatif des événements majeurs survenus sur la station (incidents, opérations d’entretien, pannes, situations inhabituelles,
…),
• un bilan annuel des contrôles des équipements d’autosurveillance réalisés par le maître d’ouvrage,
• un bilan des autorisations de déversement dans le réseau délivrées durant l’année N,
• une analyse critique du fonctionnement de la station et les améliorations prévues pour remédier aux problèmes survenus. Le maître d’ouvrage transmet à la CLE un avis de dysfonctionnement pour chaque incident entraînant un rejet non conforme. Cet
avis est transmis dans les 24 h suivant le début de l'incident.</t>
  </si>
  <si>
    <t>Basse vallée de l'Ain</t>
  </si>
  <si>
    <t>SAGE06004</t>
  </si>
  <si>
    <t>REGLE06004_01</t>
  </si>
  <si>
    <t>limiter extraction de sédiments</t>
  </si>
  <si>
    <t>Encadrer les opérations d’extraction de sédiments : En dehors de l’existence d’impératifs de sécurité ou de salubrité publique, l’extraction de sédiments ne peut être autorisée que s’il est démontré cumulativement :
- l’inefficacité de l’autocurage,
- l’innocuité des opérations sur les milieux naturels, habitats et espèces associés ou leurs bénéfices sur le long terme</t>
  </si>
  <si>
    <t>REGLE06004_02</t>
  </si>
  <si>
    <t>remettre gros sédiments extraits dans cours d'eau</t>
  </si>
  <si>
    <t>Conditionner l’utilisation des sédiments extraits : Les matériaux grossiers (&gt; à 2mm) prélevés dans l’ensemble des cours d’eau du territoire du SAGE doivent être remis dans un cours d’eau du bassin versant, si possible dans un secteur en déficit sédimentaire.
Lorsque l’extraction de sédiments est effectuée au niveau d’un obstacle à la continuité sédimentaire, les matériaux sont remis en aval de l’obstacle.</t>
  </si>
  <si>
    <t>REGLE06004_03</t>
  </si>
  <si>
    <t>préservation des zones d’expansions de crues et de la mobilité latérale du lit mineur (par rapport digues)</t>
  </si>
  <si>
    <t>Encadrer la construction de nouvelles digues : La création de nouvelles digues dans l’espace de liberté minimal de la rivière d’Ain doit garantir la préservation des zones d’expansions de crues et la mobilité latérale du lit mineur.
En référence au SDAGE, la mise en place de nouveaux ouvrages de protection doit être exceptionnelle et réservée à la protection de zones densément urbanisées ou d’infrastructures majeures au plus près de celles-ci.</t>
  </si>
  <si>
    <t>SDAGE : mise en place de nouveaux ouvrages de protection</t>
  </si>
  <si>
    <t>REGLE06004_04</t>
  </si>
  <si>
    <t>nouveaux prélèvements ne doivent pas avoir d’incidences sur les milieux naturels et les résurgences phréatiques</t>
  </si>
  <si>
    <t>L’implantation d’un nouveau prélèvement, permanent ou temporaire dans un système aquifère situé dans les zones à enjeu milieu naturel (zone naturelle à dominante humide, espace de fonctionnalité, milieux remarquables) soumis à autorisation ou à déclaration, ne peut être autorisé ou faire l’objet d’un récépissé de déclaration que s’il est démontré l’absence d’incidences sur les milieux naturels et les résurgences phréatiques de la rivière d’Ain.</t>
  </si>
  <si>
    <t>04_i</t>
  </si>
  <si>
    <t>REGLE06004_04_i</t>
  </si>
  <si>
    <t>prélèvements (hors AEP) qui se substituent à d'autres doivent diminuer leurs d’incidences sur les milieux naturels et les résurgences phréatiques</t>
  </si>
  <si>
    <t>L’implantation d’un nouveau prélèvement - en substitution d’un précédent prélèvement, permanent ou temporaire - autre que pour l’AEP, dans un système aquifère situé dans les zones à enjeu milieu naturel soumis à autorisation ou à déclaration, ne peut être autorisé ou faire l’objet d’un récépissé de déclaration que s’il est cumulativement démontré :
- qu’il diminue la pression exercée sur les milieux naturels les plus sensibles (lônes, affluents phréatiques, zone humide)
- qu’il n’est pas supérieur au volume antérieurement autorisé ou déclaré
Les renouvellements d’autorisation de prélèvement - à l’identique dans la limite des volumes maximum prélevables par usage - ne sont pas considérés comme de nouvelles activités au sens du présent article.</t>
  </si>
  <si>
    <t>REGLE06004_05</t>
  </si>
  <si>
    <t>protection des zones humides vis-à-vis création plan d'eau</t>
  </si>
  <si>
    <t>Encadrer la création, l’extension et la gestion de plans d’eau : Toutes les créations et extensions de plans d’eau devront ne pas être construits sur une zone humide prioritaire ou porter atteinte à ses fonctionnalités. Afin d’estimer l’atteinte du projet sur la fonctionnalité des zones humides prioritaires, le pétitionnaire cartographie et considère la ou les zones humides prioritaires situées à moins de 500m du projet ainsi que leurs espaces de fonctionnalité. L’espace de fonctionnalité est l’espace proche de la zone humide, ayant une dépendance directe et des liens fonctionnels évidents avec la zone humide, à l’intérieur duquel, certaines activités peuvent avoir une incidence directe, forte et rapide sur le milieu et conditionner sérieusement sa pérennité.
Pour les ouvrages alimentés par un cours d’eau, toutes les créations, modifications ou extensions des plans d’eau devront comporter un ouvrage permettant de stocker les eaux lorsque le débit est strictement supérieur au module au droit de l’ouvrage. Les vidanges des plans d’eau, quels qu’ils soient, doivent être réalisées par un ouvrage ou un mode opératoire garantissant la limitation des impacts au niveau thermique et de la turbidité dans le cours d’eau récepteur. Concernant la zone humide prioritaire « étangs de la Dombes », toutes les créations et extensions de plans d’eau devront ne pas porter atteinte à sa fonctionnalité atypique. Celle-ci sera appréciée au regard des pratiques traditionnelles des étangs de la Dombes telles que précisées dans «coutumes, usages et bibliographie des étangs de la Dombes et de la Bresse » - 1982 - rédigé par M. Truchelut.</t>
  </si>
  <si>
    <t>REGLE06004_06</t>
  </si>
  <si>
    <t>Préserver les zones humides prioritaires* et leurs fonctionnalités : Toute opération ou travaux d’assèchement, de mise en eau, d’imperméabilisation, de remblaiement sont exclues des zones humides prioritaires* sauf en cas de projet Déclaré d’Utilité Publique.
Ne sont pas considérés comme assèchement et mise en eau, les assecs-évolages correspondant à la pratique traditionnelle des étangs de la Dombes telle que précisée dans «coutumes, usages et bibliographie des étangs de la Dombes et de la Bresse » - 1982 - rédigé par M. Truchelut.</t>
  </si>
  <si>
    <t>REGLE06004_07</t>
  </si>
  <si>
    <t>compenser atteintes à la continuité écologique (ouvrages qui constituent un obstacle (transversal et/ou longitudinal) à la continuité écologique, ainsi que les barrages de retenue)</t>
  </si>
  <si>
    <t>Prévenir toute nouvelle atteinte à la continuité écologique : La création de remblais, installations, épis et ouvrages soumis à autorisation ou déclaration qui constituent un obstacle (transversal et/ou longitudinal) à la continuité écologique (rubrique 3.1.1.0 : 2ème alinéa), ainsi que les barrages de retenue (rubrique 3.2.5.0 : hors digues de canaux), ne peuvent être autorisés ou faire l’objet d’un récépissé de déclaration qu’à condition que soit démontré et programmé la mise en oeuvre de mesures corrigeant et compensant l’atteinte à la continuité sédimentaire et biologique (notamment vis-à-vis des salmonidés) et n’aggravant pas les inondations à l’aval, au droit et à l’amont du secteur du projet.</t>
  </si>
  <si>
    <t>REGLE06004_08</t>
  </si>
  <si>
    <t>assurer transparence biologique (salmonidés) des ouvrages existants faisant obstacle à la continuité biologique lors de leur réfection (par entretien)</t>
  </si>
  <si>
    <t>Garantir la continuité biologique en cas de travaux sur un ouvrage faisant obstacle à la continuité biologique : Lors des demandes de modification ou de réfection des ouvrages existants faisant obstacle à la continuité biologique, les interventions doivent en-sus permettre de garantir la fonctionnalité de l’ouvrage vis-à-vis de la continuité biologique, notamment vis-à-vis des salmonidés. Afin de garantir sa transparence biologique, le dossier déclaration ou d’autorisation prévoit les entretiens adéquats.</t>
  </si>
  <si>
    <t>REGLE06004_09</t>
  </si>
  <si>
    <t>réserver prélèvements à l'usage AEP dans secteur stratégique</t>
  </si>
  <si>
    <t>Réserver les ressources stratégiques futures au seul usage AEP : Les nouveaux prélèvements en nappe, dans les secteurs stratégiques de niveau 1, 2 et 3 devront être exclusivement réservés à l’alimentation en eau potable collective publique et aux reconnaissances scientifiques et techniques, dans la limite de ses potentialités.
Cet article ne s’applique pas aux captages déplacés, initialement présent en zone stratégique de niveau 1, 2 ou 3 si le volume autorisé reste identique.
Les renouvellements d’autorisation de prélèvement - à l’identique dans la limite des volumes maximum prélevables par usage - ne sont pas considérés comme de nouvelles activités au sens du présent article.</t>
  </si>
  <si>
    <t>REGLE06004_10</t>
  </si>
  <si>
    <t>Réserver les nappes profondes du « miocène de Bresse » et du « miocène sous couverture Lyonnais et sud Dombes » au seul usage de l’alimentation en eau potable : Les nouveaux prélèvements dans la nappe du miocène de Bresse (FR DO 212) et du miocène sous couverture Lyonnais et sud Dombes (FR DO 240) devront être exclusivement réservés à l’alimentation en eau potable collective publique et aux reconnaissances scientifiques et techniques, dans la limite de ses potentialités.
Un prélèvement est considéré comme étant réalisé dans la nappe profonde s’il traverse la couche imperméable correspondant au substrat de la nappe des cailloutis de la Dombes ou de la nappe alluviale de la plaine de l’Ain.</t>
  </si>
  <si>
    <t>REGLE06004_11</t>
  </si>
  <si>
    <t>Prévenir les pollutions lors des travaux de forage profond ou d’exploitation de mines</t>
  </si>
  <si>
    <t>travaux de forage profond et d’exploitation de mines : 5120 travaux de recherche et d'exploitation de gîtes géothermiques / 5130 travaux de recherche, de création, d'essais, d'aménagement ou d'exploitation des stockages souterrains.../ 5140 travaux d'exploitation de mines / 5160 travaux de recherche des minesPrévenir les pollutions lors des travaux de forage profond ou d’exploitation de mines : Tous travaux de forage profond et d’exploitation de mines ne doivent pas conduire :
- à introduire tout type de polluants dans les masses d’eau superficielles et souterraines,
- à créer de risque d’introduction de pollution notamment par dysfonctionnement des processus mis en oeuvre,
- à altérer l’état actuel des masses d’eau souterraines et superficielles ni compromettre l’atteinte des objectifs de ces masses d’eau fixés dans le SDAGE et le SAGE.
Cette règle concerne tous les projets à buts scientifique et économique et s’applique à toutes les phases des projets (recherche, exploration, exploitation, gestion après exploitation).</t>
  </si>
  <si>
    <t>Atteinte des objectifs du SDAGE et du SAGE</t>
  </si>
  <si>
    <t>REGLE06004_12</t>
  </si>
  <si>
    <t>Encadrer la création des réseaux de drainage</t>
  </si>
  <si>
    <t>Encadrer la création des réseaux de drainage : Les créations et les extensions des réseaux de drains enterrés et à ciel ouvert devront respecter de manière cumulative les prescriptions suivantes :
- aménagement de dispositifs tampons visant à réguler et à filtrer les écoulements à l’exutoire des réseaux de drainage (par exemple, des bandes enherbées et/ou des zones humides),
- exclure le drainage des zones humides prioritaires*
* Définition des zones humides prioritaires p.39 du PAGD</t>
  </si>
  <si>
    <t>encadrer réseaux de drainage</t>
  </si>
  <si>
    <t>définition des zones humides prioritaires en page 39 du PAGD</t>
  </si>
  <si>
    <t>Nappe et Basse vallée du Var</t>
  </si>
  <si>
    <t>SAGE06006</t>
  </si>
  <si>
    <t>REGLE06006_01</t>
  </si>
  <si>
    <t>Prélèvements</t>
  </si>
  <si>
    <t>prélèvements et forages ne doivent pas surexploiter la ressource souterraine et éviter tout
risque de pollution par migration ou mélange des eaux entre les différents niveaux aquifères.</t>
  </si>
  <si>
    <t>Application du régime d'autorisation des prélèvements
dans la nappe alluviale de la basse vallée du Var
Les forages et prélèvements sont réalisés de manière à ne pas surexploiter la ressource souterraine et à éviter tout
risque de pollution par migration ou mélange des eaux entre les différents niveaux aquifères.
L'incidence des prélèvements est établie par le pétitionnaire dans le cadre du dossier d'incidence ou de l'étude
d'impact pour des forages réalisés :
l dans la nappe alluviale du fleuve Var au titre du 1.2.1.0 de l'article R214-1 (nappe d'accompagnement de cours
d'eau) ;”
l dans la nappe alluviale captive du fleuve Var au titre du 1.1.2.0. de l'article R214-1 (autre système aquifère).
La nappe d'accompagnement du fleuve Var est délimitée de la manière suivante :
l limites latérales : 200m de part et d'autre du fleuve à partir de l’axe de la crête des digues
l limites en profondeur : 50m dans le secteur situé à l'amont de la digue des Français</t>
  </si>
  <si>
    <t>REGLE06006_02</t>
  </si>
  <si>
    <t>limiter profondeur max prélèvements</t>
  </si>
  <si>
    <t>Réservation de la nappe alluviale profonde
pour l’usage eau potable
Tout sondage, forage, puits ou ouvrage souterrain exécuté en vue de la recherche ou de la surveillance d'eaux souterraines
ou en vue d'effectuer un prélèvement temporaire ou permanent dans les eaux souterraines, situé sur le périmètre
de l'espace nappe (carte n°1), ne pourra être autorisé au titre du 1.1.1.0 de l'article R214-1, au-delà d'une
profondeur de :
l 30 mètres sous le terrain naturel sur le secteur aval de la nappe compris entre la mer et le prolongement de la
digue des Français tel que défini sur la carte n°2,
l 50 mètres sous le terrain naturel dans le secteur amont de la nappe compris entre le prolongement de la digue des
Français et les zones de confluence avec l'Estéron et la Vésubie.
Une dérogation à cette limite est prévue, si la nécessité technique est dûment justifiée, pour les ouvrages destinés aux
prélèvements publics pour l'alimentation en eau potable, à l'amélioration des connaissances, à la surveillance des
eaux, et à la géothermie dans les conditions prévues à l'article 4.</t>
  </si>
  <si>
    <t>REGLE06006_03</t>
  </si>
  <si>
    <t>interdire prélèvements dans secteur aval pour éviter remontée du biseau salé</t>
  </si>
  <si>
    <t>Protection de la nappe alluviale
contre l'intrusion du biseau salé
Afin de prévenir toute intrusion du biseau salé, les nouveaux prélèvements permanents relevant du régime d'autorisation
ou de déclaration (article L.214-1 et suivants du code de l'environnement), sont interdits dans le secteur aval de
la nappe (carte n°2) , à l'exception des usages suivants :
l les prélèvements publics destinés à l'alimentation en eau potable à condition que l'augmentation des besoins en
eau potable soit dûment justifiée ;
l les prélèvements destinés à la production d'énergie géothermique dans la mesure où les conditions prévues à l'article
4 sont respectées ;
l les prélèvements temporaires à condition qu'ils ne participent pas à l'augmentation du risque d'intrusion des eaux
salées et qu'ils soient assortis d'un dispositif de suivi de la salinité des eaux fonctionnant selon les conditions déterminées
par la police de l'eau (fréquence de suivi, diffusion des résultats, définition de seuil d'alerte).</t>
  </si>
  <si>
    <t>REGLE06006_04</t>
  </si>
  <si>
    <t>prélèvements destinés à la production d'énergie géothermique ne peuvent être autorisés
que s'ils n'impactent pas les usages et prélèvements des eaux souterraines existants</t>
  </si>
  <si>
    <t>Utilisation des eaux souterraines
pour la production d'énergie géothermique : Sauf exception dûment justifiée, les prélèvements destinés à la production d'énergie géothermique ne peuvent être autorisés que s'ils n'impactent pas les usages et prélèvements des eaux souterraines existants.</t>
  </si>
  <si>
    <t>REGLE06006_04_i</t>
  </si>
  <si>
    <t>prélèvements destinés à la production d'énergie géothermique doivent systématiquement prévoir une réinjection des
eaux prélevées dans le même aquifère</t>
  </si>
  <si>
    <t>Les prélèvements destinés à la production d'énergie géothermique doivent systématiquement prévoir une réinjection des
eaux prélevées dans le même aquifère. Le point de réinjection des eaux doit être situé à une distance du point de prélèvement
permettant de conserver le fonctionnement hydrodynamique de la nappe (niveau piézométrique, caractéristiques
des écoulements).
En cas de dysfonctionnement du dispositif de réinjection des eaux, les prélèvements ne peuvent pas être poursuivis tant
que le problème n'a pas été résolu.
Une dérogation à la limite maximale de forage instaurée par l'article 2, peut être autorisée par la police de l'eau ou
au titre de toute autre réglementation pour l'usage géothermie si les conditions suivantes sont réunies :
l aucune alternative énergétique (de type réseau d'énergie alimenté par une source d'énergies renouvelables) n'existe,
l la nécessité technique d'augmenter la profondeur de forage est dument justifiée,
l le bilan des volumes prélevés et réinjectés est nul,
l les conditions pour que la réinjection fonctionne de manière durable sont réunies.</t>
  </si>
  <si>
    <t>04_ii</t>
  </si>
  <si>
    <t>REGLE06006_04_ii</t>
  </si>
  <si>
    <t>dispositif de surveillance de la salinisation des eaux souterraines</t>
  </si>
  <si>
    <t>Les prélèvements/réinjection pour la production d'énergie géothermique doivent être assortis d'un suivi des eaux
souterraines prélevées et réinjectées à minima pour les paramètres débit, volume pompé, température, conductivité
électrique, piézométrie et pression en tête de forage de réinjection.
Les propriétaires ou exploitants de forages de prélèvement ou réinjection pour un usage géothermique soumis à
déclaration ou à autorisation, ont obligation de transmettre au représentant de l'État, au plus tard le 31 mars de
l'année N, le cumul annuel des volumes prélevés ou réinjectés entre le 1er janvier et le 31 décembre de l'année N-1
ainsi que les valeurs journalières des paramètres cités précédemment. La localisation précise des forages, leur profondeur
et la localisation des crépines doivent systématiquement être rappelées.
Dans le secteur aval de la nappe tel que représenté sur la carte n°2, les prélèvements d'eau pour la production
d'énergie géothermique doivent être assortis d'un dispositif de surveillance de la salinisation des eaux souterraines
fonctionnant selon les conditions déterminées par la police de l'eau (fréquence de suivi, diffusion des résultats, définition
de seuil et de procédure d'alerte).</t>
  </si>
  <si>
    <t>REGLE06006_05</t>
  </si>
  <si>
    <t>Évaluation des incidences des projets sur les eaux souterraines :</t>
  </si>
  <si>
    <t>Évaluation des incidences des projets sur les eaux souterraines :
Tout nouveau projet soumis à procédure IOTA ou ICPE, susceptible de présenter des risques de dégradation des eaux
souterraines, comporte dans le document d'incidence ou le cas échéant dans l'étude d'impact, une analyse approfondie :
l présentant les mesures de conception, de réalisation et d'entretien permettant de garantir la non dégradation de
la qualité des eaux souterraines, y compris des caractéristiques physico-chimiques et thermiques, en tenant compte
des risques de pollution diffuse et accidentelle ;
l démontrant que le projet ne modifie pas de manière conséquente le fonctionnement hydrodynamique de la nappe
sur le long terme (niveau piézométrique, caractéristiques des écoulements), qu'il ne met pas en péril les usages de la
nappe à proximité de l'installation, en particulier l'alimentation des captages publics pour l'alimentation en eau
potable, et qu'il n'engendre pas de risque d'intrusion du biseau salé ;
l proposant un suivi de la qualité des eaux souterraines durant la phase travaux et / ou exploitation.</t>
  </si>
  <si>
    <t>REGLE06006_06_i</t>
  </si>
  <si>
    <t>interdiction rejets susceptibles d'entraîner pollution dans secteur stratégique eau potable future</t>
  </si>
  <si>
    <t>Protection des secteurs stratégiques pour l'alimentation future en eau potable : Dans les secteurs stratégiques pour l'alimentation future en eau potable définis dans le PAGD (carte n°3 et 4) :
l les nouveaux rejets susceptibles d'entraîner une pollution qui porte atteinte à la qualité de l'eau sont interdits, à l'exception des rejets d'eaux pluviales dans les cours d'eau qui restent autorisés ;</t>
  </si>
  <si>
    <t>secteurs stratégiques pour l'alimentation future en eau potable</t>
  </si>
  <si>
    <t>cartes 3 et 4 du PAGD</t>
  </si>
  <si>
    <t>REGLE06006_06_ii</t>
  </si>
  <si>
    <t>eaux pluviales rejetées doivent être traitées (secteur stratégique pour AEP future)</t>
  </si>
  <si>
    <t>Protection des secteurs stratégiques pour l'alimentation future en eau potable : Dans les secteurs stratégiques pour l'alimentation future en eau potable définis dans le PAGD (carte n°3 et 4) :
l l'infiltration des eaux pluviales peut être acceptée après traitement ; les ouvrages de traitement devront être
régulièrement entretenus ;</t>
  </si>
  <si>
    <t>REGLE06006_06_iii</t>
  </si>
  <si>
    <t>interdiction substances polluantes (secteurs stratégiques pour AEP future)</t>
  </si>
  <si>
    <t>Protection des secteurs stratégiques pour l'alimentation future en eau potable : Dans les secteurs stratégiques pour l'alimentation future en eau potable définis dans le PAGD (carte n°3 et 4) :
l toutes les installations utilisant ou stockant des substances polluantes et/ou produisant des effluents susceptibles de
polluer les eaux souterraines sont interdites ;</t>
  </si>
  <si>
    <t>REGLE06006_06_iv</t>
  </si>
  <si>
    <t>prélèvements géothermiques interdits (secteurs stratégiques AEP future)</t>
  </si>
  <si>
    <t>Protection des secteurs stratégiques pour l'alimentation future en eau potable : Dans les secteurs stratégiques pour l'alimentation future en eau potable définis dans le PAGD (carte n°3 et 4) :
l les prélèvements géothermiques y compris avec réinjection ainsi que les échangeurs en nappe (sondes géothermiques)
sont interdits ;</t>
  </si>
  <si>
    <t>REGLE06006_06_v</t>
  </si>
  <si>
    <t>tout nouvel ouvrage de prélèvement dans secteur stratégique AEP future doit être signalé à la CLE</t>
  </si>
  <si>
    <t>Protection des secteurs stratégiques pour l'alimentation future en eau potable : Dans les secteurs stratégiques pour l'alimentation future en eau potable définis dans le PAGD (carte n°3 et 4) :
l tout nouvel ouvrage de prélèvement des eaux souterraines devra être signalé à la commission locale de l'eau Var.</t>
  </si>
  <si>
    <t>REGLE06006_07</t>
  </si>
  <si>
    <t>tenir compte des projets de périmètres de protection proposés de façon anticipée</t>
  </si>
  <si>
    <t>Application anticipée des projets
de périmètres de protection des eaux
destinées à la consommation humaine
Le pétitionnaire ou l'exploitant doit prendre en compte les orientations, restrictions et interdictions applicables au périmètre
de protection des eaux destinées à la consommation humaine.
Lorsque les périmètres de protection des eaux destinées à la consommation humaine sont en cours de révision ou
d'élaboration et si l'intérêt général ou l'urgence le justifie, les projets relevant des procédures IOTA ou ICPE devront
tenir compte de manière anticipée, des projets de périmètres de protection proposés dans l'avis hydrogéologique
règlementaire et des prescriptions qui s'y rapportent.</t>
  </si>
  <si>
    <t>REGLE06006_08</t>
  </si>
  <si>
    <t>espace de mobilité</t>
  </si>
  <si>
    <t>iota doivent respecter capacité hydraulique et l'espace de mobilité du fleuve</t>
  </si>
  <si>
    <t>Préservation de l'espace de mobilité du lit du Var
Le lit mineur du fleuve Var, délimité par la présence des digues sur chaque rive, est défini comme l'espace de mobilité
minimal du cours d'eau.
Toute opération relevant de la règlementation IOTA, située dans l'espace vital du fleuve, en respecte l'intégrité physique,
en particulier la capacité hydraulique et l'espace de mobilité, le cas échéant au moyen de mesures compensatoires.
Une exception peut être accordée aux aménagements nécessaires à la restauration des digues de protection contre les
inondations et notamment la digue située en rive gauche, si l'impossibilité de réduire l'impact de l'ouvrage sur l'espace
de mobilité du Var est démontrée.</t>
  </si>
  <si>
    <t>espace de mobilité (encadrer activités dégradant)</t>
  </si>
  <si>
    <t>REGLE06006_09</t>
  </si>
  <si>
    <t>interdiction rejet d'eaux usées dans les eaux superficielles</t>
  </si>
  <si>
    <t>Rejets d'eaux usées dans les eaux superficielles
Tout nouveau rejet d'eaux usées, même traitées, dans le fleuve Var est interdit.
A titre dérogatoire et sous réserve qu'aucune alternative n'existe, les rejets des déversoirs d'orage peuvent être
autorisés dans la mesure où ils ne remettent pas en cause la qualité des eaux du Var et de la nappe et qu'ils respectent
le principe de non dégradation de la qualité du milieu récepteur.</t>
  </si>
  <si>
    <t>interdire/limiter rejets</t>
  </si>
  <si>
    <t>déversoirs d'orage sur les réseaux d'assainissement doivent être systématiquement équipés d'un dispositif
de dégrillage</t>
  </si>
  <si>
    <t>Les déversoirs d'orage présents sur les réseaux d'assainissement doivent être systématiquement équipés d'un dispositif
de dégrillage dimensionné de manière à retenir les macro-déchets contenus dans les effluents.</t>
  </si>
  <si>
    <t>suivi de l'impact du rejet du déversoir d'orage sur la qualité du milieu doit être réalisé et transmis à la police de
l'eau.</t>
  </si>
  <si>
    <t>Un suivi de l'impact du rejet du déversoir d'orage sur la qualité du milieu doit être réalisé et transmis à la police de
l'eau.</t>
  </si>
  <si>
    <t>REGLE06006_10</t>
  </si>
  <si>
    <t>artificialisation et les aménagements ayant un impact sensible sur la luminosité nécessaire au maintien de la vie et
de la circulation aquatique d'un vallon sont interdits</t>
  </si>
  <si>
    <t>Préservation des fonctionnalités des vallons : Les vallons jouent un rôle déterminant dans le fonctionnement des hydrosystèmes. A ce titre, il est important de lutter
contre leur artificialisation.
L'artificialisation et les aménagements ayant un impact sensible sur la luminosité nécessaire au maintien de la vie et
de la circulation aquatique d'un vallon ne peuvent être autorisés que dans les limites suivantes :
l l'aménagement envisagé a pour objectif la réduction du risque d'inondation ;
l l'aménagement envisagé s'inscrit dans le cadre d'un projet présentant un caractère d'intérêt général assorti de
mesures compensatoires.</t>
  </si>
  <si>
    <t>luminosité (encadrer activités dégradant)</t>
  </si>
  <si>
    <t>REGLE06006_11</t>
  </si>
  <si>
    <t>neutralité hydraulique des projets</t>
  </si>
  <si>
    <t>Rejets d'eaux pluviales : Tout nouveau projet ne doit pas augmenter le débit ni le volume de ruissellement des eaux pluviales générées par le
site avant la réalisation du projet.
Pour les projets situés dans la plaine alluviale, le respect du principe de neutralité hydraulique est exigé uniquement
en cas d'insuffisance du réseau d'évacuation des eaux pluviales vers le milieu récepteur.</t>
  </si>
  <si>
    <t>REGLE06006_11_i</t>
  </si>
  <si>
    <t>étude neutralité hydraulique des projets dans dossier d'incidence</t>
  </si>
  <si>
    <t>Le dossier d'incidence ou l'étude d'impact doit présenter une estimation des débits
avant et après aménagement.</t>
  </si>
  <si>
    <t>REGLE06006_11_ii</t>
  </si>
  <si>
    <t>système de gestion des eaux pluviales doit être unique et collectif</t>
  </si>
  <si>
    <t>Pour les projets d'aménagement d'ensemble, le système de gestion des eaux pluviales doit être unique et collectif afin
d'éviter la multiplication des ouvrages de rétention de faible capacité.
La qualité des eaux rejetées doit être compatible avec les objectifs de qualité du milieu récepteur.</t>
  </si>
  <si>
    <t>REGLE06006_11_iii</t>
  </si>
  <si>
    <t>modalités de rejets d'eaux pluviales</t>
  </si>
  <si>
    <t>Les rejets d'eaux pluviales doivent préférentiellement être dirigés vers les eaux superficielles. Le cas échéant, les rejets
par infiltration des eaux pluviales dans les eaux souterraines doivent obligatoirement subir un traitement avant rejet
(MES, hydrocarbures) et être compatible avec les caractéristiques du sol. Le pétitionnaire doit tenir compte en particulier
de l'impact potentiel sur les eaux destinées à la consommation humaine.</t>
  </si>
  <si>
    <t>Bourbre</t>
  </si>
  <si>
    <t>SAGE06007</t>
  </si>
  <si>
    <t>REGLE06007_01</t>
  </si>
  <si>
    <t>1. L'usage AEP * est déclaré prioritaire sur la plaine du Catelan en amont du pont de la route départementale 65</t>
  </si>
  <si>
    <t>L’usage AEP est déclaré prioritaire sur la plaine du Catelan en amont du pont de
la route départementale 65 (Rte de Vénérieu).
Au titre de l’article L212-5-1/II.1è du code de l’environnement, on conditionnera tout nouveau
prélèvement destiné à un usage autre que la production d’eau potable, au respect des volumes
et débits maximum autorisés à la date d’approbation du SAGE pour ces usages autres
que l’eau potable.</t>
  </si>
  <si>
    <t>REGLE06007_02</t>
  </si>
  <si>
    <t>2. Auto-surveillance des rejets</t>
  </si>
  <si>
    <t>Auto-surveillance des rejets :
Afin de développer la connaissance au regard des objectifs de résultat fixés par la DCE
(2000), chaque rejet d’une installation soumise à autorisation au titre de l’article L. 214-1 du code
de l’environnement (IOTA) ou au titre des articles L. 512-1 et L. 512-8 (ICPE) et chaque rejet de
déversoir d’orage sur un tronçon de réseau collectant plus de 2000 équivalent-habitant.
fera l’objet d’une autosurveillance du rejet et le cas échéant (rejet non raccordé à
réseau collectif) d’une auto-surveillance milieu (écart amont et aval du rejet) adaptées à la nature
du rejet.</t>
  </si>
  <si>
    <t>REGLE06007_03</t>
  </si>
  <si>
    <t>3. Adéquation des rejets eaux pluviales à la capacité des milieux récepteurs</t>
  </si>
  <si>
    <t>Adéquation des rejets eaux pluviales à la capacité des milieux récepteurs :
- Tout projet de IOTA (Installations, Ouvrages, Travaux ou Activité) relevant de l’article L214-
1à6 du code de l’environnement (Cf. R214-1),
- Tout projet ICPE (Installation Classée Pour la Protection de l’environnement) relevant des
articles L. 512-1 et L. 512-8 du code de l’environnement,
doit faire preuve de l’adéquation du rejet à la capacité du milieu (elle-même fonction de l’état
initial et du risque acceptable en aval selon P1 et annexe 2).
Les efforts pour intégrer le projet au niveau de sa conception seront pris en compte dans
l’évaluation des mesures correctives et compensatoires le cas échéant.
En l’existence d’un zonage établi dans les conditions précisées en M1-a), les dossiers
individuels bénéficient de la réflexion collective. Les mesures correctrices et compensatoires
consistant à prendre part à celles établies globalement par le zonage ou tout schéma
d’aménagement (art.L213-1 code de l’urba), prévu par un PLU compatible avec le SAGE, seront
privilégiées, le cas échéant.</t>
  </si>
  <si>
    <t>REGLE06007_04</t>
  </si>
  <si>
    <t>4. Maîtriser l'exposition des biens face aux aléas de versant</t>
  </si>
  <si>
    <t>Maîtriser l’exposition des biens face aux aléas de versant
- Tout projet de IOTA (Installations, Ouvrages, Travaux ou Activité) soumis au régime de
déclaration ou autorisation au titre des articles L214-1à6 (Cf. article R214-1),
- Tout projet ICPE (Installation Classée Pour la Protection de l’environnement) relevant des
articles L511-2, L. 512-1 et L. 512-8 du code de l’environnement,
devra être compatible avec le niveau de l’aléa identifié en M2a (aléa par sous-bassin en lien avec le
transport solide et les obstacles). Les dossiers de demande d’autorisation ou de déclaration seront
alors faciles à constituer puisqu’ils reprendront les éléments établis globalement.
En l’absence d’un zonage établi tel qu’en M2a, c’est au projet d’étudier (dans le dossier
d’incidence) comment il se situe par rapport aux aléas de versant (annexe 3) pour proposer les
mesures correctives et compensatoires appropriées au niveau de risque acceptable.
Les efforts démontrés pour intégrer le projet au niveau de sa conception seront pris en compte
dans l’évaluation des mesures correctives et compensatoires. Les mesures correctives et
compensatoires consistant en tout ou partie à des mesures ou ouvrages établis globalement, le cas
échéant (par un schéma d’aménagement (art.L213-1 code de l’urbanisme) ou autre PAE, ZAC (…)
compatible avec le SAGE), seront privilégiées. (Voir aussi PVEU2 et 4).
Pour les projets en lit mineur, les dossiers de demande préciseront l'aléa résiduel résultant
des compromis dimensionnement/coût, pour la crue de projet, et l'impact de l'ouvrage, pour une
crue supérieure à la crue de projet.
Ainsi il s’agit de prendre en compte l’approche globale si elle existe et sinon de se recaler sur le
niveau de risque acceptable.</t>
  </si>
  <si>
    <t>couverture végétale  (encadrer activités dégradant)</t>
  </si>
  <si>
    <t>REGLE06007_05</t>
  </si>
  <si>
    <t>5. Veiller aux substances prioritaires dans les rejets concernés</t>
  </si>
  <si>
    <t>Veiller aux substances prioritaires dans les rejets concernés
Présenter des dossiers de déclaration ou autorisation « loi sur l’eau » ou des dossiers « ICPE »
cohérents avec la hiérarchie des substances à combattre en priorité (PR4 a), afin de présenter des
projets clairs sur ces paramètres (maîtrise maximale des rejets de ces substances, en fonction des
types d’installations).
Les objectifs de rejets sur ces paramètres le cas échéant sont fixés par la décision administrative
qui prévoira un programme d’autosurveillance approprié (cf. C5)
Calendrier, échéancier : Dès le SAGE approuvé par arrêté préfectoral.</t>
  </si>
  <si>
    <t>REGLE06007_06</t>
  </si>
  <si>
    <t>6. Autorisation de déversement rejet ICPE</t>
  </si>
  <si>
    <t>Autorisation de déversement rejet ICPE
Le SAGE Bourbre reprend là à son compte une disposition législative (L 1331-10 du code de la santé
publique qui n’est pas suffisamment bien employée)
Exiger une autorisation de déversement conforme à l’article L. 1331-10 – Code santé publique,
signée de la collectivité (gestionnaire réseaux et STEP*), à l’appui d’un dossier ICPE quelque soit
la nature du projet (y compris s’il est soumis au régime des ICPE pour un autre motif que le rejet) sans
quoi il ne pourra obtenir ni son récépissé de déclaration ni son arrêté d’autorisation.</t>
  </si>
  <si>
    <t>REGLE06007_07</t>
  </si>
  <si>
    <t>7. Limiter le recours au désherbage chimique</t>
  </si>
  <si>
    <t>Limiter le recours au désherbage chimique
Les dossiers de déclaration et d’autorisation (i) des IOTA au titre de l’article L214-1à 6 du code
de l’environnement ou (ii) des ICPE (L512-1 et L512-2 du code de l’environnement devront
préciser les dispositions constructives et modalités de gestion prises pour minimiser le recours au
désherbage chimique (argumentaire attendu des dossiers de demande).</t>
  </si>
  <si>
    <t>encadrer dépôts de déchets / usage de produits polluants</t>
  </si>
  <si>
    <t>REGLE06007_08</t>
  </si>
  <si>
    <t>zones humides ; zones d'expansion des crues</t>
  </si>
  <si>
    <t>8. Attendus d'un document d'inscidence en cas d'emprise d'un projet en zone humide * ou zone inondable</t>
  </si>
  <si>
    <t>Attendus d’un document d’incidence en cas d’emprise d’un
projet en zone humide ou zone inondable (« mesures compensatoires ad hoc »).
- Tout projet relevant de l’article L214-1 du code de l’environnement (IOTA) - i,
- Tout projet relevant des articles L. 512-1 et L. 512-8 du code de l’environnement (ICPE) – ii
- Tout dossier soumis à Déclaration d’Utilité Publique (DUP) – iii
sera analysé au regard de l’ensemble des fonctionnalités suivantes : Rétention des eaux,
Epanchement des crues, Recharge phréatique, Soutien d’étiage, Auto-épuration (mécanique
ou physico-chimique), Valeur biologique, Continuité hydraulique des milieux, Connexions
biologiques des milieux. L’impact sera apprécié au regard des fonctionnalités potentielles (ne pas se baser sur les
fonctionnalités d’un milieu aujourd’hui altéré). Des moyens d’expertise empirique (approches
qualitatives) sont recevables pour les aspects non quantifiables. Cette analyse demande de
situer le projet au sein de l’unité fonctionnelle dans laquelle il s’inscrit (cf. carte 2-3) et dans
ses liens éventuels avec les unités voisines, amont, aval).
A partir de cette analyse, le projet détaillera les mesures intégratrices, les mesures correctives
et les mesures compensatoires envisagées. Les compensations s’entendent comme fonction restaurée pour fonction perdue sur le plan
qualitatif (toutes les zones humides ne jouent pas tous les rôles), et surface pour surface (au
titre du SDAGE, sauf contexte particulier précisé ci-après PVEU3à5,contexte des zones
stratégiques de Bassin), de préférence en connexion avec des zones relativement
fonctionnelles pour en conforter l’intérêt et en priorité au sein de la(les) unités
fonctionnelles où l’impact est porté.
Les différentes mesures sont assorties des conditions de réalisation et de gestion pérenne
(financière, foncière). Les mesures compensatoires sont systématiquement précisées dans les
arrêtés de DUP ou d'autorisation (IOTA/ICPE).
Les mesures correctives et compensatoires, pour les projets soumis à autorisation, relèvent
d’une décision préfectorale qui tient compte de l’avis de la CLE, lieu de négociation entre
les acteurs. Pour les projets soumis à déclaration, l’avis de la CLE ou de son Bureau peut être
sollicité.</t>
  </si>
  <si>
    <t>REGLE06007_09</t>
  </si>
  <si>
    <t>9. Attendus d'un document d'inscidence en cas d'emprise d'un projet dans un espace utile d'une zone stratégique de Bassin * pour lequel la délimitation de l'espace utile à enjeu caractérisé a été faite</t>
  </si>
  <si>
    <t>Attendus d’un document d’incidence en cas d’emprise d’un projet
dans un espace utile d’une zone stratégique de Bassin pour lequel la délimitation de
l’espace utile à enjeu caractérisé a été faite.
Sur la base de la limite proposée entre l’EUEC et l’EUENC (respect de PVEU3) les mesures
compensatoires de tout projet viseront à restaurer des zones humides déjà existantes, de
préférence par contribution au renforcement d’un programme d’ensemble dans l’espace utiles à
enjeu caractérisé (cf. PVEU 5), dans la mesure où celui-ci présente les garanties de faisabilité
requises PVEU2. (Conditions de réalisation et de gestion pérenne).
Il est entendu que :
- Projet hors EUEC et EUENC = mesures compensatoires fonction et surfaces
- Projet en EUEC et EUENC = mesures compensatoires en fonction seulement sous réserve
du respect de tous les autres attendus.</t>
  </si>
  <si>
    <t>zone stratégique du bassin pour lequel la délimitation de l'espace utile à enjeu a été faite</t>
  </si>
  <si>
    <t>REGLE06007_10</t>
  </si>
  <si>
    <t>couverture végétale</t>
  </si>
  <si>
    <t>10. Attendus de projets de restauration de berges</t>
  </si>
  <si>
    <t>Attendus de projets de restauration de berges.
En attendant le fruit des moyens établis par le PAGD (PVEU7a et b notamment : penser
globalement pour agir localement), dans l’hypothèse de la programmation d’actions de
restauration significatives,
Tout projet veillera :
i. à ce qu’un projet impactant un cours d’eau n’obère pas irrémédiablement les capacités de
restauration physique ultérieure
ii. au respect des exigences de PVEU2 en privilégiant des mesures d’intégration, de
correction et de compensation bénéficiant à la diversité physique des cours d’eau,
cohérentes avec les logiques prioritaires par tronçons (objectif 4.2 - carte 3.2.).
Les projets en rivière non urgents (notion de péril), pourront attendre les</t>
  </si>
  <si>
    <t>restauration de berges</t>
  </si>
  <si>
    <t>Objectif 4.2 du PAGD du SAGE</t>
  </si>
  <si>
    <t>Calavon-Coulon</t>
  </si>
  <si>
    <t>SAGE06008</t>
  </si>
  <si>
    <t>REGLE06008_01</t>
  </si>
  <si>
    <t>Afi n de retrouver un équilibre quan? ta? f des eaux superfi cielles du bassin versant du Calavon - Coulon,
des volumes maximums prélevables sont défi nis :
1. sur deux secteurs dis? ncts du bassin : le haut Calavon et le Calavon médian,
2. sur la période sensible courant de juillet à septembre inclus,
3. avec des applica? ons progressives et condi? onnées. En applica? on de la disposi? on 6 du PAGD, les volumes maximums prélevables et leur répar? ? on en % par catégorie d’u? lisateurs
sont fi xés comme suit : AEP collectives / domestiques / irrigation / industries</t>
  </si>
  <si>
    <t>périmètre du haut Calavon et du Calavon médian</t>
  </si>
  <si>
    <t>REGLE06008_02</t>
  </si>
  <si>
    <t>conditions forage eau potable</t>
  </si>
  <si>
    <t>Sur le périmètre du haut Calavon et du Calavon médian, seuls sont acceptés les forages domes? ques des? nés à l’alimentation en eau potable des habita? ons existantes et à conditon que :
le forage intervienne en remplacement d’une source auparavant exploitée et aujourd’hui défaillante ;
et la parcelle desservie se situe à plus de 500 m d’un réseau public d’alimenta? on en eau potable (raccordement
techniquement et économiquement irréaliste).</t>
  </si>
  <si>
    <t>REGLE06008_03</t>
  </si>
  <si>
    <t>Retenues</t>
  </si>
  <si>
    <t>Tout nouveau projet de créa? on de plan d’eau, soumis à autorisa? on ou déclara? on et visé aux rubriques 1.2.1.0 et
3.2.3.0 prévues à l’ar? cle R214-1 du Code de l’environnement doit respecter, de manière cumula? ve, les condi? ons
suivantes :
- l’ouvrage ne doit pas concerner une zone humide prioritaire iden? fi ée par le SAGE ou par un statut de protection
spécifi que ; - la retenue ne doit pas être un ouvrage transversal à un cours d’eau ; -la retenue  et doit être alimentée soit par dériva? on,
soit directement par des eaux de ruissellement ;
le remplissage des retenues alimentées par dériva? on doit se faire entre le 1er Novembre et le 31 mai. Entre
le 1er et le 30 juin, le remplissage des retenues n’est possible qu’après accord des services instructeurs saisis au
? tre des ar? cles R. 214-17/ R. 214-18 et R. 214-40 du Code de l’environnement ; -
les ouvrages de stockage doivent s’équiper d’un système de mesures perme? ant d’évaluer :
- le volume d’eau entrant (uniquement pour les retenues alimentées par dériva? on de cours d’eau) ;
- le volume d’eau stocké dans la retenue ;
- les volumes exploités à par? r de celle-ci.</t>
  </si>
  <si>
    <t>REGLE06008_04</t>
  </si>
  <si>
    <t>conditions forage</t>
  </si>
  <si>
    <t>Sur l’ensemble du périmètre du SAGE, tous nouveaux forages profonds (plus de 100 mètres de profondeur) et pra? ques d’exploita
? on, soumis à autorisa? on ou à déclara? on en applica? on de la législa? on IOTA (ar? cles L. 214-1 à L. 214-6 du Code de
l’environnement, nomenclature IOTA défi nie à l’ar? cle R214-1 - ? tre I et V) ainsi que les ICPE défi nies aux ar? cles L. 511-1 et
L. 511-2du Code de l’environnement (autorisa? on et enregistrement) doivent de manière cumula? ve :
- ne pas introduire dans les masses d’eau superfi cielles et souterraines des substances dangereuses ou des polluants spécifi
ques de l’état écologique listés dans l’arrêté du 25 janvier 2010 ou men? onnés dans toute nouvelle règlementa? on à
venir, que ce soit en phase de prospec? on, de réalisa? on, de fonc? onnement normal ou de manière accidentelle ;
- ne pas augmenter la vulnérabilité des eaux souterraines aujourd’hui protégées (éviter tout forage me? ant en lien la
surface et la profondeur) ;
- ne pas altérer l’état actuel des masses d’eau superfi cielles (état écologique et état chimique) et des masses d’eau souterraines
(état chimique et état quan? ta? f) afi n de respecter le principe de non dégrada? on introduit par la Direc? ve
Cadre sur l’Eau ;
- ne pas comprome? re l’a? einte des objec? fs de ces masses d’eau fi xés dans le SDAGE et le SAGE ;
Ainsi, les forages profonds, traversant plusieurs niveaux aquifères, ne peuvent être acceptés que s’ils sont réalisés dans des
condi? ons techniques éprouvées, ayant fait la preuve de leur innocuité sur la qualité des diff érents aquifères traversés, et ne
perturbant pas le fonc? onnement hydrogéologique naturel des dits aquifères.
Les condi? ons techniques à respecter sont à minima et de manière cumula? ve les suivantes :
Les fl uides u? lisés (eau, air, boue, etc.) doivent répondre aux exigences de la sauvegarde et de la protec? on de l’environnement
et également être conformes aux disposi? ons réglementaires et aux normes applicables, y compris pour leur
mise en oeuvre.
Le foreur doit réaliser une cimenta? on propre à assurer un remplissage homogène sur toute la hauteur du forage excep-
? on faite de la zone de prélèvement pour les forages ouverts. Ce? e cimenta? on doit perme? re de préserver la qualité
des eaux souterraines en prévenant l’infi ltra? on superfi cielle de pollu? ons ou la mise en connexion des nappes (isolement
des diff érentes couches géologiques et aquifères traversés) ;
Le coulis doit garan? r une imperméabilité ver? cale du site au moins iden? que à celle du terrain naturelle, ceci même
après abandon de l’ouvrage. Il doit être non gélif, adapté aux condi? ons physico-chimiques naturelles ou imposées par
l’exploita? on, inerte et sans eff et sur l’environnement. Il ne doit pas, dans ses condi? ons d’u? lisa? ons et d’abandon,
relarguer de substances nocives pour l’environnement et en par? culier, celles de l’annexe I de l’Arrêté du 17 juillet 2009
rela? f aux mesures de préven? on ou de limita? on des introduc? ons de polluants dans les eaux souterraines. s’accompagner d’un suivi et d’un contrôle con? nu perme? ant de vérifi er le respect de ce? e règle.</t>
  </si>
  <si>
    <t>REGLE06008_05</t>
  </si>
  <si>
    <t>Tous les systèmes d’assainissement publics ou privés soumis à autorisa? on ou à déclara? on, en applica? on des rubriques
2.1.1.0, 2.1.2.0 et 2.2.3.0 de la nomenclature IOTA défi nie à l’ar? cle R 214-1 ainsi que les ICPE défi nies à l’ar? cle
L. 511-1 du Code de l’environnement, (autorisa? on et enregistrement) doivent faire l’objet d’un suivi de leurs rejets
selon les modalités alterna? ves suivantes :
- En eaux superfi cielles, suivi imposé des paramètres visés à l’annexe IV de l’arrêté du 22 juin 2007, à minima 2
fois par an en aval et le cas échéant en amont du rejet pour toutes les sta? ons en période sensible (é? age, pic
de popula? ons es? val).
- En autosurveillance, fréquence annuelle de suivi imposée aux sta? ons d’épura? on de moins de 500 eqhab (soit
30 kg de DBO5).</t>
  </si>
  <si>
    <t>Tous les systèmes d’assainissement publics ou privés doivent faire l’objet d’un suivi de leurs rejets</t>
  </si>
  <si>
    <t>REGLE06008_06</t>
  </si>
  <si>
    <t>infiltration de leurs rejets :
- sont interdits dans les périmètres de protec? on rapprochés et éloignés des captages des? nés à l’AEP connus
ou défi nis ultérieurement ainsi que les aires d’alimenta? on de captages défi nies ultérieurement</t>
  </si>
  <si>
    <t>Tous les nouveaux systèmes d’assainissement publics ou privés soumis à autorisa? on ou déclara? on en applica? on de
la nomenclature IOTA défi nie à l’ar? cle 214-1, ceux soumis à la législa? on ICPE défi nie à l’ar? cle L. 511-1 du Code de
l’environnement, faisant l’objet d’une infi ltra? on de leurs rejets :
- sont interdits dans les périmètres de protec? on rapprochés et éloignés des captages des? nés à l’AEP connus
ou défi nis ultérieurement ainsi que les aires d’alimenta? on de captages défi nies ultérieurement (Cf. sous objec
? f 3b du volet qualité du SAGE ; D42 et D43) ;
L’applica? on de ce? e règle sur les Aires d’Alimenta? on des Captages (AAC) est condi? onnée par leur délimita? on par
arrêtés préfectoraux et, le cas échéant, à la révision du SAGE Calavon-Coulon si cela s’avère nécessaire.</t>
  </si>
  <si>
    <t>Aires d'alimentation de captage délimitées par arrêté préfectoral</t>
  </si>
  <si>
    <t>REGLE06008_06_i</t>
  </si>
  <si>
    <t>modalités infiltration</t>
  </si>
  <si>
    <t>Tous les nouveaux systèmes d’assainissement publics ou privés soumis à autorisa? on ou déclara? on en applica? on de
la nomenclature IOTA défi nie à l’ar? cle 214-1, ceux soumis à la législa? on ICPE défi nie à l’ar? cle L. 511-1 du Code de
l’environnement, faisant l’objet d’une infi ltra? on de leurs rejets :
- doivent avoir recours, hors de ces périmètres interdits, à un sol recons? tué d’une épaisseur minimale de 0,7
m sous le point d’infi ltra? on et de perméabilité inférieure à 500 mm/h, dès que la perméabilité du sol naturel
est supérieure à 500 mm/h.</t>
  </si>
  <si>
    <t>REGLE06008_07</t>
  </si>
  <si>
    <t>Modalités de compensation pour les installations,
ouvrages, remblais en zones inondables</t>
  </si>
  <si>
    <t>Les installa? ons, ouvrages, remblais dans le lit majeur d’un cours d’eau soumis à autorisa? on ou à déclara? on en applica
? on des rubriques 3.1.1.0, 3.2.2.0, 3.2.5.0. et 3.2.6.0. de la nomenclature IOTA défi nie à l’ar? cle R. 214-1 du Code
de l’environnement ne peuvent être réalisés sur les zones inondables délimitées par le PPRi qu’aux vues des condi? ons
cumula? ves suivantes :
- mo? f d’intérêt général dûment jus? fi é par le pé? ? onnaire ou précisément iden? fi é par le SAGE comme une
excep? on à l’applica? on de la présente règle (ex PACC qui cons? tue une excep? on à la règle) ;
- réalisa? on d’une étude des incidences hydrauliques et environnementales dans le cadre du document d’incidences
;
- nécessité d’une compensa? on totale de leurs impacts, jusqu’à la crue de référence.
En cas de réalisa? on du projet, doivent être ainsi considérées :
- la compensa? on volume par volume totale : la compensa? on, en volume correspond à 100 % du volume
soustrait au lit majeur pour la crue de référence (Q100 au minimum) et doit être conçue de façon à être progressive
et également répar? e pour les évènements d’occurrence croissante : compensa? on ‘‘côte pour côte’’
(l’objec? f étant que le déroulement de la crue à l’état de projet soit le plus proche possible de celui de l’état
ini? al).
- la transparence hydraulique totale : pas d’exhaussement de la ligne d’eau, absence d’impact sur les vitesses
d’écoulement, sur la durée de submersion, sur l’emprise de la zone inondée, pour la crue de référence (Q100
au minimum) et pour les crues inférieures.
Excep? ons à la règle pour les ouvrages/travaux d’intérêt général, d’u? lité publique visant à :
- la protec? on des biens et des personnes (travaux du SIRCC / PACC),
- ou l’améliora? on des fonc? onnalités du cours d’eau (interven? ons liés à l’espace de mobilité et à sa ges? on),
- ou encore l’épura? on des eaux usées (absence avérée d’alterna? ves d’implanta? on de sta? on d’épura? on).</t>
  </si>
  <si>
    <t>lit majeur / zones inondables (encadrer activités dans)</t>
  </si>
  <si>
    <t>zones inondables délimitées par les PPRi</t>
  </si>
  <si>
    <t>REGLE06008_08</t>
  </si>
  <si>
    <t>Maintien des axes d’écoulements des eaux de ruissellements</t>
  </si>
  <si>
    <t>Les Installations, Ouvrages, Travaux ou Actvités visés à l’article L. 214-1 (en application des rubriques 3.1.1.0, 3.1.2.0
et 3.2.2.0 de la nomenclature IOTA) ainsi que les Installa? ons Classées pour la Protec? on de l’Environnement défi nies
à l’ar? cle L. 511-1 du Code de l’environnement pour lesquels une autorisation ou déclara? on doit être délivrée sont
interdits sur tous les axes naturels d’écoulement iden? fi és par les documents de référence suivants :
- cartes IGN (écoulements matérialisés en trait plein et poin? llé bleus),
- cartes établis dans le cadre du PPRI concernant les vallons secs (approche hydrogéomorphologique),
- cartes associées aux schémas des eaux pluviales réalisés (Cf. D45) et aux documents d’urbanismes mis en
compa? bilité selon la D53 du PAGD.
Excep? ons à la règle pour les ouvrages/travaux d’intérêt général, d’u? lité publique ou visant à la subs? tu? on d’une
u? lisa? on de la ressource locale en période sensible telle que défi nie par le SAGE (implanta? on de retenues collinaires).
En cas de réalisa? on d’un ouvrage en applica? on de ce? e excep? on, il sera nécessaire de le dimensionner afi n de rétablir
les écoulements, en tenant compte des débits excep? onnels suscep? bles de transiter dans l’axe d’écoulement avec
analyse précise des risques et impacts hydrauliques en amont et en aval.</t>
  </si>
  <si>
    <t>REGLE06008_09</t>
  </si>
  <si>
    <t>Préservation et restauration des zones humides</t>
  </si>
  <si>
    <t>Interdictions concernant les zones humides prioritaires Sur les zones humides prioritaires, sont interdits les Installa? ons, Ouvrages, Travaux ou Ac? vité s visé s par les rubriques
3.3.1.0 et 3.3.2.0 de l’ar? cle R 214-1 du code de l’environnement, qu’ils soient instruits au ? tre des IOTA ou des Installa? ons
Classé es pour la Protec? on de l’Environnement dé fi nies à l’ar? cle L. 511-1 du Code de l’environnement.
Excep? ons à la règle : Les travaux de restaura? on hydro-morphologique validés par la CLE, planifi és et mis en oeuvre dans
le cadre du Contrat de Rivière et sous condi? ons de mise en oeuvre des modalités de compensa? on énoncées par l’ar? cle 2..</t>
  </si>
  <si>
    <t>zones humides prioritaires</t>
  </si>
  <si>
    <t>09_i</t>
  </si>
  <si>
    <t>REGLE06007_09_i</t>
  </si>
  <si>
    <t>Modalités de compensation en cas de dégradation d’une zone humide
Sur l’ensemble des zones humides (h? p://zones-humides.pnrpaca.org), tout projet visés par les rubriques 3.3.1.0 et 3.3.2.0
de l’ar? cle R 214-1 du code de l’environnement, qu’il soit instruit au ? tre de la législa? on IOTA ou de la législa? on ICPE, ou
impactant de manière indirecte le bon fonc? onnement de la zone humide via son bassin d’alimenta? on, ne peut être accepté
que si le pé? ? onnaire :
jus? fi e, dans le cadre de son document d’incidence, après analyse des impacts, l’absence d’alterna? ves possibles et l’intérêt
général du projet au ? tre de l’ar? cle L.211-7 du Code de l’environnement,
compense, conformément à la disposi? on 6B-6 du SDAGE, la perte engendrée par la restaura? on de zones humides de
valeur écologique et fonc? onnelle au moins équivalente, et de superfi cie au moins égale au double de celle qui a été détruite.
Ce? e restaura? on doit porter préféren? ellement sur les zones humides dégradées iden? fi ées sur le bassin (h? p://
zones-humides.pnrpaca.org),
s’engage à assurer sur le long terme la ges? on et l’entre? en de ces zones humides restaurées (modes de ges? on ‘‘conserva
? fs’’), supposant une maîtrise foncière des terrains concernés ou la conclusion d’une conven? on de restaura? on /
entre? en avec le propriétaire.</t>
  </si>
  <si>
    <t>ensemble des zones humides</t>
  </si>
  <si>
    <t>Drac amont</t>
  </si>
  <si>
    <t>SAGE06009</t>
  </si>
  <si>
    <t>REGLE06009_01</t>
  </si>
  <si>
    <t>encadrement nouveaux prélèvements</t>
  </si>
  <si>
    <t>Sur ces secteurs (masse d’eau ou tronçon de masse d’eau), tout nouveau prélèvement soumis à déclaration ou
autorisation relevant de la nomenclature de la loi sur l’eau instituée à l’article L.214-1 du Code de
l’environnement, devra de manière cumulative :
- Analyser les impacts cumulés des prélèvements d’eau sur la masse d’eau concernée ; - Mettre en oeuvre des dispositifs de régulation du prélèvement - Instaurer des pratiques de gestion économes en eau.</t>
  </si>
  <si>
    <t>masse d'eau ou tronçon de masse d'eau</t>
  </si>
  <si>
    <t>REGLE06009_02</t>
  </si>
  <si>
    <t>Préservation des adoux</t>
  </si>
  <si>
    <t>Sur ces adoux, tout nouveau prélèvement superficiel soumis à déclaration ou autorisation relevant de la
nomenclature de la loi sur l’eau instituée à la rubrique 1.2.1.0 de l’article R.214-1 du Code de l’Environnement
devra de manière cumulative :
- Analyser les impacts cumulés ou non du projet sur l’adoux concerné ainsi que sur sa fonctionnalité ; - Mettre en oeuvre des dispositifs de régulation du prélèvement d’eau ;
- Instaurer des pratiques de gestion économes en eau.</t>
  </si>
  <si>
    <t>adoux</t>
  </si>
  <si>
    <t>REGLE06009_03</t>
  </si>
  <si>
    <t>Par conséquent, les aménagements entraînant l’assèchement, la mise en eau, l’imperméabilisation ou le remblai
de zones humides ne peuvent être autorisés que s’ils respectent de manière cumulative les conditions suivantes :
  Impacts limités du projet sur les fonctions et l’alimentation directe ou indirecte (zone d’alimentation) de
la zone humide ;
  Mise en oeuvre de mesures compensatoires et/ou correctives sur le bassin versant du Drac amont, soit
par la création de zones humides équivalentes sur le plan fonctionnel et de la biodiversité, soit par la
remise en état d’une surface de zones humides existantes, et ce à hauteur d’une valeur guide de l’ordre
de 200% de la surface perdue.
La présente règle s’applique aux installations, ouvrages, travaux, activités relevant de la nomenclature de la loi
sur l’eau instituée à l’article L.214-1 du code de l’environnement ainsi que par la nomenclature des Installations
Classées Pour l'Environnement (ICPE) instituée à l’article L.512-1 du code de l’environnement dont les demandes
d’autorisations ou de déclarations sont enregistrées à compter de la date de publication de l’arrêté
d’approbation du SAGE.</t>
  </si>
  <si>
    <t>Vistre – Nappes Vistrenque</t>
  </si>
  <si>
    <t>SAGE06027</t>
  </si>
  <si>
    <t>REGLE06027_01</t>
  </si>
  <si>
    <t xml:space="preserve">LIMITER L’IMPACT DES NOUVELLES IMPERMÉABILISATIONS </t>
  </si>
  <si>
    <t>RÈGLE N° 1RÈGLE N° 1SAGE VNVC ● RèglementSAGE VNVC ● Règlement279278 ÉNONCÉ DE LA RÈGLE Tout nouveau rejet comprenant un rejet d’eaux pluviales dans le milieu naturel, ou sur le sol ou dans le sous-sol, soumis à autorisation environnementale  unique  ou  à  déclaration  en  application  des  articles  L.  214-1  à  L.  214-6  du  code  de  l’environnement  (nomenclature  en vigueur au jour de la publication de l’arrêté préfectoral d’approbation du SAGE et définie en annexe de l’article R. 214-1 du code de l’environnement - rubrique 2.1.5.0 pour les IOTA) ou soumis à autorisation environnementale unique, déclaration ou enregistrement en application de l’article L. 511-1 du code de l’environnement pour les ICPE) est interdit, à moins de satisfaire aux conditions cumulatives suivantes :1. les contraintes d’aménagement liées à la vulnérabilité des eaux souterraines, évaluées suivant les règles ci-dessous :  le  dimensionnement  des  dispositifs  d’infiltration  doit  préalablement  tenir  compte  du  niveau  du  toit  de  la  nappe  et  de  ses  fluctuations  (périodes de hautes eaux et périodes de basses eaux) ainsi que des caractéristiques pédologiques et de la perméabilité des matériaux ren-contrés en vue d’évaluer les capacités d’infiltration des terrains en place. Il est demandé aux pétitionnaires de conserver au moins 1 mètre de  matériaux  entre  le  niveau  des  hautes  eaux  de  la  nappe  et  le  fond  des  dispositifs  d’infiltration,  sur  les  secteurs  identifiés  à  enjeu  pour  l’Alimentation en eau Potable (zones de sauvegarde, AAC et PPE – cf. cartes n°16, 17 et 17-1 à 17-8 de l’atlas cartographique). L’imperméabi-lisation du fond des bassins est évaluée au cas par cas en fonction de la qualité des eaux rejetées dans le bassin,  dans les secteurs d’enjeu de niveau 1 des zones de sauvegarde et les périmètres de protection rapprochée des captages AEP (cf. cartes n°16, 17 et 17-1 à 17-8 de l’atlas cartographique), les dispositifs de compensation de l’imperméabilisation sont interdits.2. le dimensionnement des systèmes de compensation, de rétention et d’infiltration selon les prescriptions cumulatives suivantes :  le volume de rétention est calculé sur une base minimale de 100 l/m2 de surface imperméabilisée (dans le cas des lotissements, la surface imperméabilisée utilisée pour calculer les mesures compensatoires est majorée en fonction de la superficie du lot. Cette valeur de 100 l/m2tient compte de cette valeur majorée). Il est précisé que dans les centres bourg, le réseau pluvial doit être adapté,  le débit de fuite du système est de 7 l/s/ha de surface imperméabilisée,  le temps de vidange du volume maximum de l’ouvrage de rétention doit être compris entre 39h et 48h,  la surverse de sécurité du système est calibrée pour permettre le passage, sans dommage pour l’ouvrage et pour l’aval, d’un débit généré par la pluie correspondant au plus fort évènement pluvieux connu ou celle d’occurrence centennale si il est supérieur, sur l’impluvium du bassin versant intercepté, augmenté des apports du réseau collecté. La surverse de sécurité doit être dimensionnée pour que la lame d'eau soit inférieure à 20 cm dans le cas d'un rejet dans le milieu naturel et inférieur à 10 cm dans le cas d'un rejet sur la voie publique. Cette surverse devra se faire préférentiellement par épandage diffus sur la parcelle, plutôt que de rejoindre le réseau public ou privé,  en cas de risque de pollution accidentelle liée à du transport ou du stockage de matières dangereuses, un volume mort et un dispositif de confinement  doivent  être  mis  en  place  afin  de  permettre  le  stockage  et  le  pompage  des  eaux  polluées.  La  présence  du  volume  mort  est  particulièrement nécessaire dans les zones d’activités et à proximité des voiries ; et est à évaluer au cas par cas pour les zones pavillonnaires ou les lotissements en raison de la problématique de prolifération des moustiques (bilan avantages-inconvénients).3.  le  respect  d’un  taux  d’abattement  minimum  sur  les  matières  en  suspension  (MES)  et  hydrocarbures  totaux  (HCt)  en  sortie de projet :  ce  taux  doit  être  supérieur  ou  égal  à  80%  et  le  système  doit,  pour  un  évènement  de  période  de  retour  2  ans,  permettre  d’atteindre les concentrations suivantes : [MES]  30 mg/l et [HCt]  5 mg/l.</t>
  </si>
  <si>
    <t xml:space="preserve">Enjeux : Gestion quantitative de la ressource en eau souterraine (enjeu 1) et risque inondation (enjeu 4)Objectifs  généraux  :  Limiter  l’impact  de  l’aménagement  du  territoire  (1  E),  établir  des  dispositifs  de  compensation  dans  le  cadre  de  projets  d’aménagements (4 D)4E-01 : « Favoriser les dispositifs de compensation à l’imperméabilisation par infiltration en veillant à préserver la qualité des nappes Vistrenque et Costières »4D-01 : « Déterminer des dispositifs de compensation de l’imperméabilisation </t>
  </si>
  <si>
    <t xml:space="preserve"> OF 5A « poursuivre les efforts de lutte contre les pollutions d’origine domestique et industrielle » - disposition 5A-04  OF 8 « augmenter la sécurité des populations exposées aux inondations en tenant compte du fonctionnement naturel des milieux aquatiques » - disposition 8-05</t>
  </si>
  <si>
    <t>REGLE06027_02</t>
  </si>
  <si>
    <t>LIMITER L’IMPLANTATION D’ACTIVITÉS NOUVELLES DANS LES ZONES DE SAUVEGARDE</t>
  </si>
  <si>
    <t>Tous les nouveaux projets :soumis  à  autorisation  environnementale  unique  ou  à  déclaration  en  application  des  articles  L.  214-1  et  suivants  du  code  de  l’en-vironnement  au  titre  d'au  moins  une  des  rubriques  définies  au  titre  II  de  la  nomenclature  en  vigueur  au  jour  de  la  publication  de  l’arrêté  préfectoral  approuvant  le  SAGE  et  définie  à  l’article  R.  214-1  du  code  de  l’environnement  (soit  les  rubriques  2.1.1.0. à 2.3.2.0.)ousoumis à autorisation environnementale unique, déclaration ou enregistrement en application des articles L. 511-1 et suivants du code de l’environnement au titre d'au moins une rubrique parmi les rubriques 4110-4120-4130-4140-4150-4510-4511 (nomenclature en vigueur au jour de la publication de l’arrêté préfectoral approuvant le SAGE et définie à l’article R. 511-9 du code de l’environnement)sont interdits dans les secteurs d’enjeu de niveau 1 des zones de sauvegarde telles qu’identifiées sur les cartes n°17 et 17-1 à 17-8 de l’atlas cartographique.Cette règle ne s’applique pas aux nouveaux projets qui seraient reconnus d’intérêt général ou déclaré d’utilité publique.</t>
  </si>
  <si>
    <t>carte</t>
  </si>
  <si>
    <t>Enjeu : Qualité de la ressource en eau souterraine (enjeu 2)Objectif général : Préserver les zones de sauvegarde pour l’Alimentation en Eau Potable actuelle et future (2B)2B-04 : « Limiter l’implantation d’activités présentant un risque pour la ressource en eau souterraine dans les zones de sauvegarde »</t>
  </si>
  <si>
    <t>RÉFÉRENCE AU SDAGE 2016-2021   OF 4 « renforcer la gestion de l’eau par bassin versant et assurer la cohérence entre aménagement du territoire et gestion de l’eau » - disposition 4-09   OF 5E « évaluer, prévenir et maîtriser les risques pour la santé humaine » - dispositions 5E-01, 5E-05 et 5E-06</t>
  </si>
  <si>
    <t>REGLE06027_03</t>
  </si>
  <si>
    <t>Toutes  les  activités  d’extraction  de  granulats  soumises  à  autorisation  environnementale  unique,  déclaration  ou  enregistrement  en application  des  articles  L.  511-1  et  suivants  du  code  de  l’environnement  (nomenclature  en  vigueur  au  jour  de  la  publication  de  l’arrêté  préfectoral d’approbation du SAGE – rubrique 2510) projetant de s’implanter ou de s’étendre au sein des zones de sauvegarde telles que cartographiées sur les cartes n°17 et 17-1 à 17-8 de l’atlas cartographique, sont interdites, à moins de satisfaire les conditions suivantes :ne pas se situer au sein des secteurs d’enjeu de niveau 1 des zones de sauvegarde ;dans  les  secteurs  d’enjeu  de  niveau  2  :  l’extraction  doit  être  limitée  à  la  frange  dénoyée  des  alluvions  de  l’aquifère  des  cailloutis villafranchiens. La limite d'exploitation doit se situer au-dessus de la cote piézométrique maximale de la nappe. Ce niveau sera évalué par des mesures piézométriques en continue réalisées directement sur le site où est envisagé l'exploitation</t>
  </si>
  <si>
    <t>Enjeu : Qualité de la ressource en eau souterraine (enjeu 2)Objectif général : Préserver les zones de sauvegarde pour l’Alimentation en Eau Potable actuelle et future (2B)2B-05 : « Prendre en compte les zones de sauvegarde et leurs objectifs de préservation dans le Schéma Régional des Carrières »</t>
  </si>
  <si>
    <t>  OF 5E « évaluer, prévenir et maîtriser les risques pour la santé humaine » - dispositions 5E-01 et 5E-03  OF 6 « préserver et restaurer le fonctionnement des milieux aquatiques et des zones humides » (Disposition 6A-13)</t>
  </si>
  <si>
    <t>schémas régionaux des carrières</t>
  </si>
  <si>
    <t>REGLE06027_04</t>
  </si>
  <si>
    <t xml:space="preserve">eutrophisation </t>
  </si>
  <si>
    <t>RÉDUIRE LES PHÉNOMÈNES D’EUTROPHISATION PAR UN RENFORCEMENT DU TRAITEMENT DU PHOSPHORE ET DE L’AZOTE PAR LES STATIONS DE TRAITEMENTDES EAUX USÉES URBAINES ET INDUSTRIELLES</t>
  </si>
  <si>
    <t>A/ Concernant les projets IOTA (les attendus des points 1/ et 2/ sont cumulatifs)1/  Pour  les  unités  de  traitement  des  eaux  usées  des  agglomérations,  d’assainissement  ou  dispositifs  d’assainissement  non  collectifdevant traiter une charge brute de pollution organique supérieure à 120 kg de DBO5 (au sens de l’article R. 2224-6 du code général des collectivités territoriales), soit d’une capacité de plus de 2 000 EH :Toutes les nouvelles stations de traitement des eaux usées urbaines ou faisant l’objet de travaux d’extension, soumises à déclaration en appli-cation  des  articles  L.  214-1  et  suivants  du  code  de  l’environnement  (nomenclature  en  vigueur  au  jour  de  la  publication  de  l’arrêté  préfectoral  approuvant  le  SAGE  et  définie  à  l’article  R.  214-1  du  code  de  l’environnement,  rubrique  2.1.1.0)  sont  interdites  à  moins  de  respecter  les  règles  cumulatives suivantes :  les concentrations maximales dans l’effluent rejeté doivent après traitement être inférieures ou égales à 1mg Pt (phosphore total)/l ;  un étage de nitrification/dénitrification doit systématiquement être aménagé (avec des concentrations inférieures ou égales à NGL 10 mg/l et N NH4 2 mg/l).et2/  Pour  les  unités  de  traitement  des  eaux  usées  des  agglomérations,  d’assainissement  ou  dispositifs  d’assainissement  non  collectifdevant traiter une charge brute de pollution organique supérieure à 600 kg de DBO5 (au sens de l’article R. 2224-6 du code général des collectivités territoriales), soit d’une capacité de plus de 10 000 EH :Toutes  les  nouvelles  stations  de  traitement  des  eaux  usées  urbaines  ou  faisant  l’objet  de  travaux  d’extension,  soumises  à  autorisation  en  ap-plication des articles L. 214-1 et suivants du code de l’environnement (nomenclature en vigueur au jour de la publication de l’arrêté préfectoral approuvant le SAGE et définie à l’article R. 214-1 du code de l’environnement, rubrique 2.1.1.0) doivent évaluer l’impact du rejet sur l’atteinte du bon état ou bon potentiel du milieu récepteur par la mise à jour du modèle de simulation de la qualité des eaux superficielles (évaluation de dif-férents scénarios prospectifs permettant de définir le flux polluant admissible par le milieu récepteur à l’échelle de la masse d’eau et l’adaptation du niveau de traitement nécessaire...), en complément du simple calcul de dilution au niveau du rejet.B/ Concernant les projets ICPE (les attendus des points 1/ et 2/ sont cumulatifs)1/  Pour  les  unités  de  traitement  des  eaux  usées  des  agglomérations,  d’assainissement  ou  dispositifs  d’assainissement  non  collectifdevant traiter une charge brute de pollution organique supérieure à 120 kg de DBO5 (au sens de l’article R. 2224-6 du code général des collectivités territoriales), soit d’une capacité de plus de 2 000 EH :Toutes les nouvelles stations de traitement des eaux usées industrielles ou faisant l’objet de travaux d’extension, soumises à déclaration en ap-plication des articles L. 512-8 et suivants du code de l’environnement (nomenclature en vigueur au jour de la publication de l’arrêté préfectoral approuvant  le  SAGE  et  définie  à  l’article  R.  511-9  du  code  de  l’environnement,  rubrique  2752  de  la  nomenclature)  sont  interdites  à  moins  de  respecter les règles cumulatives suivantes :  les concentrations maximales dans l’effluent rejeté doivent après traitement être inférieures ou égales à 1mg Pt (phosphore total)/l ;  un étage de nitrification/dénitrification doit systématiquement être aménagé (avec des concentrations inférieures ou égales à NGL 10 mg/l et N NH4 2 mg/l).et2/  Pour  les  unités  de  traitement  des  eaux  usées  des  agglomérations,  d’assainissement  ou  dispositifs  d’assainissement  non  collectifdevant traiter une charge brute de pollution organique supérieure à 600 kg de DBO5 (au sens de l’article R. 2224-6 du code général des collectivités territoriales), soit d’une capacité de plus de 10 000 EH :Toutes les nouvelles stations de traitement des eaux usées industrielles ou faisant l’objet de travaux d’extension, soumises à autorisation en appli-cation des articles L. 512-1 et suivants du code de l’environnement et des articles L.512-7 et suivants du code de l’environnement (nomenclature en vigueur au jour de la publication de l’arrêté préfectoral approuvant le SAGE et définie à l’article R. 511-9 du code de l’environnement, rubrique 2752 de la nomenclature) doivent évaluer l’impact du rejet sur l’atteinte du bon état ou bon potentiel du milieu récepteur par la mise à jour du modèle de simulation de la qualité des eaux superficielles (évaluation de différents scénarios prospectifs permettant de définir le flux polluant admissible par le milieu récepteur à l’échelle de la masse d’eau et l’adaptation du niveau de traitement nécessaire...), en complément du simple</t>
  </si>
  <si>
    <t>Enjeu : Qualité des eaux superficielles et des milieux aquatiques associés (enjeu 3)Objectif général : Améliorer la qualité des eaux superficielles (3B)3B-02 : « Améliorer les systèmes d’assainissement domestiques collectifs »3B-03 : « Améliorer les systèmes d’assainissement industriels et agro-industriels »</t>
  </si>
  <si>
    <t xml:space="preserve"> OF 5A « poursuivre les efforts de lutte contre les pollutions d'origine domestique et industrielle » - dispositions 5A-02 et 5A-03  OF 5B « lutter contre l'eutrophisation des milieux aquatiques » (Dispositions 5B-02 et 5B-03)</t>
  </si>
  <si>
    <t>Thau</t>
  </si>
  <si>
    <t>SAGE06031</t>
  </si>
  <si>
    <t>REGLE06031_01</t>
  </si>
  <si>
    <t xml:space="preserve">Article 1: prescriptions relatives aux rejets pluviaux: </t>
  </si>
  <si>
    <t>Comme  la  majorité  des  polluants  des  eaux  pluviales  est  fixée  sur  les  particules, donc sur la fraction des matières en suspension (MES)dans l’eau, la décantation aura  des  effets  induits  sur  les  produits  chimiques,  les  micropolluants  et  les bactéries.Pour  tous  les  projets,  l’analyse  des  incidences  devra  présenter  les  flux  de polluants  théoriques  annuels  générés  par  le  projet,  à  minima  sur  les  paramètres suivants: MES, bactériologie, hydrocarbures, métaux et métalloïdes.Pour  les  projets faisant l’objet de compensations au titre du volet quantitatif précédent, on retiendra la méthode de la vitesse de sédimentation qui précisera le taux d’abattement en MES et une estimation des taux d’abattement des autres paramètres identifiés ci-dessus.Le  principe  de  base  de  la  décantation  est  de  limiter  la  vitesse  horizontale  pour favoriser   la   chute   des   particules   dans   les   bassins.   Le   dispositif   devra   être dimensionné   en   tenant   compte   des   particules   concernées   et   du   régime hydraulique dans l’ouvrage.Le dossier comprendra en outre une analyse concernant d’éventuelles pollutions accidentelles(accumulation   de   pollution   par   temps   sec   rejeté   au   premier évènement  pluvieux,  rejet  d’eaux    usées    par    temps    de    pluie,    mauvais branchements individuels, autres ...) traitant :des impacts potentiels;des  mesures  d’évitement  (réduction  à  la  source....),  de réduction (zones de transition, ...) d’accompagnement éventuel (suivi, analyses, ...).Dans tous  les  projets,des mesures d’évitement (gestion des polluants à la source)  puis  de  réduction  devront  être  étudiées,  évaluées,  puis  intégrées  au projet.Parmi les mesures proposées, le projet pourra étudier des solutions mobilisant des zonesde rejets végétalisésou des zones humides sous réservede compatibilité de la qualité du rejet pluvial avecla fonction de la zone humide.</t>
  </si>
  <si>
    <t>Disposition 3</t>
  </si>
  <si>
    <t>1_bis</t>
  </si>
  <si>
    <t>REGLE06031_01_bis</t>
  </si>
  <si>
    <t xml:space="preserve">A l’exception des pointsde rejets situés sur des zones ne présentant pas d’enjeux inondation à l’aval (zones urbanisables, urbanisées, avec des usages humains), les volumes supplémentaires générés par l’imperméabilisation du projet devront être compensés en dehors des zones inondables et des espaces minimum de bon fonctionnement des cours d’eau et zones humides.Le document d’incidences, constitutif du dossier réglementaire, présentera les dispositions  ou  mesures  de  compensation  en  volume  qui  seront  adoptées  par  le maître d’ouvrage. Les  dispositifs  de  rétention  et  de  gestion  des  eaux  pluviales  devront  être  conçus et dimensionnés de sorte quele volume de rétention retenu soit:-le résultat de l’application du ratio de 120l/m² imperméabilisé;OU-issu   du   calcul   soit   par   la   méthodedes   pluies   (dossier   soumis   à déclaration)  soit  par  la  méthode  de  la  simulation  hydraulique(dossier soumis à autorisation) en considérant une pluie centennale en situation 
aménagée  avec  un  débit  de  fuite  compris  entre  le  débit  biennal  et  le débit quinquennal calculé en situation non aménagée. Chaque     méthode     permet     de     calculer     un     volume     de     compensation d’imperméabilisation:   le   chiffrage   définitif   du   volume   de   rétention   doit permettre de répondre au résultat le plus contraignant Il  est  à  noter  que  la  méthode des pluies devra tenir compte d’un coefficient de majoration de 20 %. </t>
  </si>
  <si>
    <t>REGLE06031_02</t>
  </si>
  <si>
    <t>Article 2: prescriptions relatives aux rejets d’eaux usées pour surveiller le système d’assainissement</t>
  </si>
  <si>
    <t xml:space="preserve">Cette règle s’applique aux ouvrages  critiques  et  aux  nouveaux  projetsfaisant l’objet  de  déclarations  ou  d’autorisations  relevant  de  la    rubrique  2120 (déversoirs d’orage) du R214-1 de la nomenclature eau.Il convient d’assurer un niveau d’équipement des ouvrages de  surverse qui permette  de  qualifier  le  flux  de  pollution   (MES,  DCO,  E  Coli,  N  et  P)  rejeté  au milieu naturel. 
Selon   la   charge   polluante   transitant   par   temps   sec   dans   ces   ouvrages,   la qualification du flux de pollution rejeté au milieu naturel est : soit le résultat d’une estimation dont le calcul sera explicité sans que soit imposées de mesures en continu (cas d’une charge polluante transitante comprise entre 120kg/j et 600 kg/j);soit le résultat d’une estimation dont le calcul intégrera une mesureen continu du débit de surverse (cas d’une charge polluante transitante supérieure à  600 kg/j).Tout point du réseau (notamment postes de relevage et déversoirs d’orages), pouvant induire un rejet au milieu naturel direct ou indirect, est équipé d’un dispositif d’alerte des services d’astreintes (télésurveillance), de moyens adaptés à l’estimation au moins des paramètres suivants:paramètres  hydrauliques  du  rejet: nombre de rejets et volumes d’eau associés, nombre de jours de débordement annuel. Le suivi des volumes déversés doit permettre d’évaluer les flux déversés en temps réels.paramètres  de  suivi  qualité  des  rejets  (en  temps  sec  et  en  temps  de pluie):   MES, bactériologie,   DBO5,   DCO, nitrates,   phosphates.   La fréquence  des  suivis  permet  l’estimation  des  flux  annuels,  des  flux moyens journaliers et des flux en pointe sur tous les paramètres suivis.paramètres de suivi de l’impact sur le milieu: mesures amont et aval du rejet.  Mesures  réalisées  sur  les  paramètres  qualité  (adapté  en  fonction du  milieuconcerné)  et  mesures  des  conditions  hydrauliques  du  milieu récepteur  (débits  ou  niveau  d’eau).Pour   les   canaux,   ou   la   notion d’amont et d’aval ne s’applique pas, un protocole sera défini avec les services de police de l’eau en fonction des conditions d’écoulement  de l’ouvrage. </t>
  </si>
  <si>
    <t>Disposition 5</t>
  </si>
  <si>
    <t>REGLE06031_03</t>
  </si>
  <si>
    <t>Article 3 prescriptions  relatives aux rejets d’eaux uséesdirects ou indirects dans les lagunes par les stations d’épuration</t>
  </si>
  <si>
    <t xml:space="preserve">Cette règle permet de réaliser les objectifs définis à la disposition5 du PAGD.Cette règle s’applique aux nouvelles autorisations et récépissés de déclaration IOTA   relatives   à   la rubrique   2110(stations  d’épuration)  du  R214-1   de   lanomenclature eau.Devront être réalisés: pour les stations (STEU) dont la charge est  &gt; à 12 kg/j de  DBO5soit 200 eqhab  et  &lt;  ou  =à  120  kg/j  de  DBO5soit  2000  eqhab  : 4  bilans  annuels d’auto-surveillance; pour les STEU dont la charge est &gt; à 120 kg/jde DBO5soit 2000 eqhab et &lt; ou =à 600 kg/j de DBO5soit 10000 eqhab : 12 bilans annuelsd’auto-surveillance.Les installations de rejet sont équipées de moyens adaptés à la mesure, pour au minimum les paramètres listés ci-après: paramètres  hydrauliques  du  rejet: nombre de rejets et volumes d’eau associés, nombre de jours de débordement annuel, le cas échéant;  paramètres  de  suivi  qualité  des  rejets  (en  temps  sec  et  en  temps  de pluie): MES, bactériologie, DBO5, DCO, nitrates, phosphates;
paramètres de suivi de l’impact sur le milieu: mesures amont et aval du rejet, mesures réalisées sur les paramètres qualité (adaptées en fonction du  milieu  concerné)  et  mesures  des  conditions  hydrauliques  du  milieu récepteur (débits ou niveau d’eau).La  fréquence de  ces  mesures  correspond  à  la  fréquence  des  bilans d‘auto surveillance. Les  résultats  sont  bancarisés  sous  format  numérique  et  tenus  à  disposition permanente des services en charge du contrôle. </t>
  </si>
  <si>
    <t>REGLE06031_04</t>
  </si>
  <si>
    <t>Article 4 prescriptions relatives aux  rejets d’eaux usées, directs ou indirects dans les lagunes</t>
  </si>
  <si>
    <t>Cette règle permet de réaliser les objectifs définis à la disposition5 du PAGDCette règle s’applique aux nouvelles autorisations IOTA au titre de la rubrique 2230de la nomenclature eau du code de l’environnement  et  aux  nouvelles autorisations ICPE entrainant des rejets directs ou indirects dans le milieu.Les  travaux  concernés  par  cette  rubrique  sont  notamment  les  travaux  divers  à proximité des lagunes pouvant entrainer un rejet, par exemple: les rabattements de  nappe,  les  installations  de  lavage  de  coquillages  ou  encore  les  aires  de carénage. Les installations de rejets sont équipées de moyens adaptés à la mesure au moins des paramètres suivants :paramètres  hydrauliques  du  rejet: suivi des  volumes  d’eau rejetés (annuels, mensuels du mois de pointe, et journalier moyen et journalier de pointe);paramètres  de  suivi  qualité  des  rejets  (en  temps  sec  et  en  temps  de pluie): MES,  Bactériologie,  DBO5  et DCO (ou COT pour les rejets  salés). La  fréquence  du  suivi permet l’estimation des flux annuels, des flux moyens journaliers et des flux en pointe;paramètres de suivi de l’impact sur le milieu: Le  protocole  de  suivi prescrit dans l’autorisation est réalisé en collaboration avec la structure de gestion. Le protocole précisera en fonction des enjeux et des usages à proximité   du   rejet   la   localisation   des   stations   de   mesures,   les compartiments et paramètres à analyser, et la fréquence des mesures.Les  résultats  sont  bancarisés  sous  format  numérique  et  tenus  à  disposition permanente des services en charge du contrôle</t>
  </si>
  <si>
    <t>Nappe Astienne</t>
  </si>
  <si>
    <t>SAGE06032</t>
  </si>
  <si>
    <t>REGLE06032_01</t>
  </si>
  <si>
    <t>Optimisation des usages</t>
  </si>
  <si>
    <t>Dans un souci de maintenir l’équilibre de la ressource sur  le  long  terme  et  de  satisfaire  durablement l’ensemble  des  usages  maintenus  sur  la  nappe,  les usagers  de  la  nappe  prélèvent  le  volume  d’eau minimum  dont  ils  ont  besoin  pour  satisfaire  leurs usages  sans  que  ceux-ci  soient  toutefois  remis  en cause.  Cette  règle  d’utilisation  particulière  de  laressource s’applique aux nouveaux prélèvements qui ne peuvent être autorisés que si les usages sont ainsi optimisés.   En  conséquence,  dans  le  cadre  d’une  nouvelle demande d’autorisation de prélèvement dans la nappeou  d’une  demande  de  renouvellement/modification d’un prélèvement existant, établie au titre de l’article R.   214-6   ou   d’une   déclaration   de   nouveau prélèvement établie au titre de l’article R. 214-32, le pétitionnaire    apporte    la    démonstration    que l’usage   ou   les   usages   qui   s’y   rapportent   sont optimisés,    au    titre    des    mesures    correctivesapportées pour atténuer l’incidence du prélèvement  sur  la  nappe,  telles  que  prévues  aux alinéas  a)  et  d)  de  l’article  R.  214-6  et  a)  et  d) de l’article R. 214-32.  Cas particulier des réseaux publics d’eau potable Les  communes  ou  leurs  groupements  justifient,  en tant  que  pétitionnaire,  dans  le  cadre  du  document prévu  lors  d’une  nouvelle  demande  de  prélèvement dans la nappe établie au titre de l’article R. 214-6 a) et d),  que  le  rendement  net,  du  ou  des  réseaux  d’eau potable concernés, a atteint la valeur objectif de 85 %, au cours de l’année n-1 ou, en moyenne, sur les trois dernières  années.  A  défaut,  ils  démontrent  que  le rendement  net,  supérieur  à  80  %,  ne  peut  plus  être amélioré    dans    des    conditions    économiques acceptables. Le  pétitionnaire  s’engage  à  respecter  ces  exigencesdans la durée.  Le  rendement  net  est  calculé  à  partir  de  l’indicateur de  performance  P104-3, défini  par  l’observatoire national  des  services  d’eau  et  d’assainissement comme suit : Il est calculé sur une période de référence de 12 mois continus,  calés  sur  l’année  civileet  s’applique  au réseau  d’eau  potable  de  chacune  des  communes concernées. Cas particulier de l’artésianismeLes  nouveaux  forages  captant  la  nappe  astienne relevant  de  la  nomenclature  IOTA/ICPE  et  soumis  à autorisation/déclaration   en   application   de   la législation  sur  l’eau  (articles  L.214.1  et  suivants  du code  de  l’environnement)  ou  soumis  à  déclaration, enregistrement  ou  autorisation  en  application  de  lalégislation ICPE (articles L.511-1 et suivants du code de l’environnement), qui présentent des phénomènes d’artésianisme  (eau  jaillissante)  au  moment  de  leur mise  en  exploitation, sont   acceptés   à   conditionqu’ils soient équipés d’un dispositif permettant desupprimer ou de réduire ces pertes (_x005F_x005F_x005F_x005F_x005F_x005F_x005F_x005F_x005F_x005F_x005F_x0001_ disposition A.11)</t>
  </si>
  <si>
    <t>cartes unités de gestion</t>
  </si>
  <si>
    <t xml:space="preserve">SDAGE du bassin Rhône-Méditerranée :  Orientation  OF  7-02 :  Démultiplier  les  économies d’eau </t>
  </si>
  <si>
    <t xml:space="preserve">La présente règle se rattache à l’enjeu A « atteindre et maintenir  l’équilibre  quantitatif  de  la  nappe  sans dégrader  les  ressources  alternatives » ;  disposition A.11  et  A.12  précisant  les  attentes  en  matières  de rationalisation des usages (objectif général 3). </t>
  </si>
  <si>
    <t>REGLE06032_02</t>
  </si>
  <si>
    <t>Partage de la ressource entre les grandes catégories d’usagers</t>
  </si>
  <si>
    <t>Le  partage  de  la  ressource  par  Grande  Catégorie d’Usagers s’effectue, par unité de gestion, selon les pourcentages établis dans le tableau ci-dessous.  Cette  répartition  s’appuie  sur  les  besoins  actuels optimisés de l’ensemble des usagers dont les ouvrages relèvent de la nomenclature IOTA/ICPE. Unité de Gestion 1 2 3 45 6 7 8 9 Grandes Catégories d’Usagers Collectivités*45 6039 583 62 7 5 8 Campings 38 4044 940 0 2 5 17 Agriculteurs8 0 0 06 14 24 54 58 Industries 0 0 0 04 5 52 30 5 Marges mobilisables après optimisation de tous les usages 9 0 18 17 19 15 5 12 Tableau 16 : Répartition du volume prélevable en % par unité de gestion et Grande Catégorie d’Usagers Les     nouvelles     installations     soumises     à autorisation/déclaration   en   application   de   la législation  sur  l’eau  (articles  L. 214.1  et  suivants  du code  de  l’environnement)  comme  celles  soumises  à déclaration,   enregistrement   ou   autorisation   en application de la législation ICPE (articles L. 511-1 et suivants  du  code  de  l’environnement)  doivent  se conformer,  à  partir  de  la  date  de  la  publication  del’arrêté  inter-préfectoral  approuvant  le  SAGE,  à  larépartition  telle  que  prévue  par  le  tableau  16  ci-dessus,  et  ce,  dans  le  respect  du  partage  de  la ressource entre Grand Usage (_x005F_x005F_x005F_x005F_x005F_x005F_x005F_x005F_x005F_x005F_x005F_x0001_ disposition A.9). Lorsque  cela  a  été  possible,  une  part  du  volume prélevable a été réservée sur chaque unité de gestion, pour  une  allocation  future  (marge  mobilisable).  Elle sera  affectée  pour  satisfaire  de  nouveaux  besoins, sous  réserve  que  ces  volumes  soient  réellement disponibles.  La  disponibilité  de  ces  volumes  est conditionnée à la réalisation de toutes les économies d’eau  attendues  dans  le  cadre  de  l’optimisation  desusages.</t>
  </si>
  <si>
    <t xml:space="preserve">La présente règle se rattache à l’enjeu A « atteindre et maintenir  l’équilibre  quantitatif  de  la  nappe  sans dégrader  les  ressources  alternatives » ;  dispositions A.9  et  A.10  précisant  les  modalités  de  partage  de  la ressource  sur  la  base  des  volumes  prélevables(objectif général 2). </t>
  </si>
  <si>
    <t xml:space="preserve">SDAGE du bassin Rhône-Méditerranée :  Orientation  OF  7-01 :  Rendre  opérationnel  les  plansde gestion de la ressource en eau </t>
  </si>
  <si>
    <t>REGLE06032_03</t>
  </si>
  <si>
    <t>Encadrer des nouvelles demandes de prélèvement</t>
  </si>
  <si>
    <t>Dans  le  cadre  d’une  nouvelle  demande  de prélèvement  relevant  de la  rubrique 1.3.1.0  de la nomenclature IOTA soumise à autorisation/déclaration  en  application  de  la législation sur l’eau (articles L.214.1 et suivants du code  de  l’environnement)  ou  d’une  nouvelle demande d’installation soumise à autorisation, en application de la législation ICPE (articles L.511-1 et  suivants  du  code  de  l’environnement)  et conduisant  à  un  prélèvement,  ou  d’une  nouvelle installation    soumise    à    Déclaration    ou Enregistrement  pour  laquelle  le  prélèvement concours    de    manière    indissociable    au fonctionnement de l’installation, ce prélèvement est accepté dès lors qu’il respecte lesconditions suivantes : •ne  doit  pas  se  situer  sur  une  unité  de gestion  en  déficit  (volume  prélevé  &gt; volume prélevable) •Doit répondre impérativement à un ou des usages optimisés (_x005F_x005F_x005F_x005F_x005F_x005F_x005F_x005F_x005F_x005F_x005F_x0001_ règle R.1) •ne doit pas impacter les unités de gestionlimitrophes dès lors que celles-ci accusent encore un déficit annuel supérieur à 5 % ou supérieur à 10 000 m3 •ne doit pas représenter un volume tel que le cumul des volumes de prélèvement sur l’unité de gestion concernée soit supérieur au volume prélevable sur cette unité.  Cette  règle  concerne  aussi  bien  des  ouvrages existants que de nouveaux ouvrages. Ne   sont   pas   concernés   par   cette   règle,  les forages   réalisés   en   substitution   d’ouvrages abandonnés  pour  des  raisons  sanitaires  et  de salubrité  publique  ou  de  vétusté,  dès  lors  que  le bilan  quantitatif  global  n’est  pas  aggravé  (même prélèvement).   Dans   ce   cas,   l’impossibilité (technique  ou  économique)  ou  le  risque  de s’alimenter  à  partir  d’une  autre  ressource  que  la nappe astienne doit être démontrée pour justifier la  compatibilité  du  projet  avec  le  SDAGE  (Article R214-6 c).</t>
  </si>
  <si>
    <t>REGLE06032_04</t>
  </si>
  <si>
    <t>Encadrer la réalisation de forages domestiques</t>
  </si>
  <si>
    <t>La   réalisation   de   nouveaux   forages   ou   puits domestiques   captant   la   nappe   astienne   ou   les aquifères en relation, est interdite. Sont  considérés  comme  ouvrage  captant  la  nappe astienne  ou  les  aquifères  en  relation,  tout  forage ou puits  dont  la  profondeur,  par  rapport  au  terrain naturel, sur l’emprise connue de la nappe astienne, est égale ou supérieure à : •10 m sur les communes de : Bassan, Bessan, Béziers,  Boujan  sur  Libron,  Cers,  Corneilhan, Florensac  ;  Lieuran  les  Béziers,  Marseillan,  Mèze, Montblanc,  Nézignan  l’évêque,  Pinet,  Pomérols, Saint-Thibéry,  Servian,  Sète,  Thézan-les-Béziers, Valros, Villeneuve-les-Béziers. •30  m  sur  les  communes  de  :  Agde,  Vias, Portiragnes, Sérignan, Sauvian, Valras, Vendres Ne sont pas concernés par cette interdiction : •les  ouvrages  domestiques  réalisés  sur  des secteurs de la nappe non desservis par les réseaux publics  d’alimentation  en  eau  potable  dès  lors  que l’usage  principal  est  l’alimentation  en  eau  potable(habitat isolé), •les  forages  captant  des  niveaux  aquifèressitués  sous  les  sables  astiens,  à  la  seule  condition que ceux-ci ne mettent  pas en  relation ces niveaux avec  la  nappe  astienne  par  le  biais  de  leur équipement  (exemple :  plusieurs  niveaux  crépinés, absence de cimentation à l’extrados du tubage).</t>
  </si>
  <si>
    <t>unités de gestion</t>
  </si>
  <si>
    <t xml:space="preserve">La  présente  règle  se  rattache  à  l’enjeu  A  «atteindre  et maintenir  l’équilibre  quantitatif  de  la  nappe  sans dégrader les  ressources alternatives» ;  disposition A.18 répondant à l’objectif de maîtrise du développement des forages  domestiques  (objectif  général  5),  ainsi  qu’à l’enjeu  D  «développer  les  connaissances  et  les  outils pour améliorer la gestion de la nappe» ; disposition D.34 relative à l’amélioration des connaissances des forages et de   leur   usages   pour   mieux   comptabiliser   les prélèvements. </t>
  </si>
  <si>
    <t>SDAGE du bassin Rhône-Méditerranée : Orientation OF7-05 :  Mieux  connaître  et  encadrer  les  forages  à usage domestique</t>
  </si>
  <si>
    <t>REGLE06032_05</t>
  </si>
  <si>
    <t>Encadrement des activités sur des zones vulnérables</t>
  </si>
  <si>
    <t>Pour préserver les zones de vulnérabilité classées par le SDAGE, en zone de sauvegarde pour l’alimentation en  eau  potable  actuelle  et  future,  les  nouvelles installations, ouvrages, travaux ou activités, soumises à autorisation ou déclaration, visées à l’article L.214-1 et  suivant  du  code  de  l’environnement  (IOTA),  ainsique les nouveaux projets ICPE, ne  peuvent  pas  être implantés sur les zones de vulnérabilité si :  •les  volumes  engendrés  par  les  surfaces imperméabilisées  du  projet  sont  soustraits  à  la réalimentation de la nappe. Aussi, les projets devront prévoir,  en  plus  des  mesures  de  compensation hydraulique classiques : -  pour  le  volet  quantitatif :  la  compensation des surfaces imperméabilisées par des bassins d’infiltration  dimensionnés  à  150  %  pour  les dossiers de déclaration et au moins 200 % pour les   dossiers   d’autorisation.   Cette   règle s’applique,  pour  le  dimensionnement  des ouvrages  d’infiltration,  sur  la  base  du  volume produit  en  volume,  lors  d’une  pluie  de R.5B.22 C.30
SAGE de la nappe astienne 171août 2018 fréquence    mensuelle,    par    la    surface imperméabilisée. -  pour  le  volet  qualitatif :  un  dispositif  de traitement des eaux ruisselées recueillies dans les  bassins  permettant  d’abattre  les  polluants potentiels mis en évidence dans le projet, et ce, avant infiltration. -   des   mesures   de   suivi,   de   gestion   et d’entretien des   zones   de   compensation adaptée  aux  contraintes  de  la  nappe  dont notamment :   vérification   de   la   capacité d’infiltration   dans   le   temps,   suivi   des paramètres  qualitatifs  des  eaux  infiltrées, entretien  mécanique  et  non  chimique  des espaces. •les  rejets  induits  par  les  projets  s’effectuent directement  dans  le  milieu  sans  dispositif  de traitement à l’exception des rejets d’eau pluviale.</t>
  </si>
  <si>
    <t>infiltration des rejets ; imperméabilisation surfaces</t>
  </si>
  <si>
    <t>zones vulnérables pour l’alimentation en eau potable</t>
  </si>
  <si>
    <t xml:space="preserve">La  présente  règle  se  rattache  à  l’enjeu  B  « Maintenir une qualité de nappe astienne compatible avec l’usage d’alimentation  en  eau  potable  » ;  disposition  B.22 visant à encadrer les activités pour protéger les zones de  vulnérabilité  (OG.6)  et  à  l’enjeu  C  « Prendre  enconsidération  la  préservation  de  la  nappe  dans l’aménagement du territoire », disposition C.30 visant à mettre en compatibilité l’aménagement du territoire </t>
  </si>
  <si>
    <t xml:space="preserve">SDAGE du bassin Rhône-Méditerranée : Orientation  OF  5E-01 :  Protéger  les  ressources stratégiques pour l’alimentation en eau potable ;  OF   7-04 :   Rendre   compatible   les   politiques d’aménagement  du  territoire  et  les  usages  avec  la disponibilité de la ressource </t>
  </si>
  <si>
    <t>REGLE06032_06</t>
  </si>
  <si>
    <t>Activités utilisatrices du sous-sol</t>
  </si>
  <si>
    <t xml:space="preserve">Cette règle s’applique à certaines activités visées par la  rubrique  5.1  de  la  nomenclature  des  opérations soumises à autorisation ou déclaration, en application de   l’article   L214-1   et   suivants   du   code   de l’environnement Géothermie  (rubriques  5.1.1.0  et  5.1.2.0)  (basse température et haute température) En  cohérence  avec  les  dispositions  de  la  ZRE, l’utilisation d’échangeurs géothermiques ouverts avec prélèvements/réinjection des eaux dans la nappe estacceptée  sur  l’ensemble  du  périmètre,  sous  réserve que  les  équipements  permettent  de  réinjecter  dans l’aquifère  l’intégralité  des  volumes  prélevés  (bilan entrée/sortie nul). Stockages souterrains (rubrique 5.1.3.0, 5.1.5.0) Les nouvelles activités de stockage souterrain, situées sur le périmètre de la nappe astienne, ne doivent pas porter  atteinte  à  la  qualité  des  eaux  et  donc  à  la protection  naturelle  de  la  nappe  et  des  niveaux aquifères en relation.  En conséquence : •Le  pétitionnaire  démontre  l’absence  d’impact  du stockage  sur  la  protection  naturelle  de  la  nappe  etdes  aquifères  en  relation,  pour  justifier  de  la compatibilité du projet avec le SAGE (Article R214-6 c) •Tout  projet  de  stockage  au  sein  de  la  formation sableuse astienne est interdit. Travaux de prospection, de recherche et d’exploitation de substances minérales ou fossiles (rubrique 5.1.7.0) Les  travaux  nécessitant  la  réalisation  de  un  ou plusieurs   forages   respectent   les   dispositions suivantes: •Les fluides autorisés dans le cadre de la réalisation ou  de  l’exploitation  des  ouvrages  ne  doivent présenter   aucun   danger   pour   la   structure géologique  environnante  ou  la  qualité  des  eaux souterraines. Sont autorisés en particulier l’eau, l’air, les boues de forage composées d’additifs naturels ou chimiques  sans  risque  de  pollution  pour  le  milieu, les acides employés pour développer les ouvrages à seule conditions qu’ils soient neutralisés avant rejet.  </t>
  </si>
  <si>
    <t>géothermie ; prélèvements ; exploitation substances minérales</t>
  </si>
  <si>
    <t xml:space="preserve">La présente règle se rattache à l’enjeu C « Prendre en considération  la  préservation  de  la  nappe  dans l’aménagement du territoire », disposition C.32 visant à  encadrer  les  activités  utilisatrice  du  sous-sol  pour limiter les impacts sur la nappe (OG.10) </t>
  </si>
  <si>
    <t xml:space="preserve">SDAGE du bassin Rhône-Méditerranée : Orientation   OF   5E-1 :   Protéger   les   ressources stratégiques pour l’alimentation en eau potable </t>
  </si>
  <si>
    <t>REGLE06032_07</t>
  </si>
  <si>
    <t>Gestion et suivi des prélèvements</t>
  </si>
  <si>
    <t>Le  respect  des  volumes  prélevables  en  lien  avec  le respect  des  niveaux  de  référence  de  la  nappe,  en période normale comme en période de crise,  impose à  tous  les  usagers  qui  exploitent  la  nappe,  un  suivi rigoureux  de  leurs  prélèvements.  Ce  suivi  s’effectue selon les modalités suivantes :  •Pour les ouvrages soumis à autorisation/déclaration  en  application  de  la législation sur l’eau (articles L.214.1 et suivantsdu  code  de  l’environnement)  ou  soumis  à déclaration,  enregistrement  ou  autorisation  en application de la législation ICPE (articles L.511-1  et  suivants  du  code  de  l’environnement), relevant de la nomenclature ZRE 1.3.1.0, dont les prélèvements   autorisés   sont   supérieurs   ou égaux  à  5000  m3  par  an,  la  fréquence  des relevés de compteur est fixée comme suit : -période  du  1er  avril  au  30  septembre : fréquence hebdomadaire -période du 1er octobre au 31 mars : fréquence mensuelle •Pour les ouvrages soumis à autorisation/déclaration  en  application  de  la législation sur l’eau (articles L.214.1 et suivantsdu  code  de  l’environnement)  ou  soumis  à déclaration,  enregistrement  ou  autorisation  en R.7D.35 D.36
SAGE de la nappe astienne 175août 2018 application de la législation ICPE (articles L.511-1  et  suivants  du  code  de  l’environnement), relevant de la nomenclature ZRE 1.3.1.0, dont les prélèvements    autorisés    sont    inférieurs    à 5000  m3  par  an,  la  fréquence  de  relevé  des compteurs est fixée comme suit : -  période  du  1er  avril  au  31  mars :  fréquence mensuelle Pour tous les pétitionnaires, les relevés concernent les données suivantes : -la date et l’heure du relevé,  -le nouvel index. Ils s’effectuent le 1er jour de la semaine ou/et le 1erjour du mois, si possible à heure fixe ± 1h.  En  période  de  crise  au  cours  de  laquelle  des restrictions  d’usage  sont  mises  en  place,  des  relevés complémentaires   peuvent   être   demandés   par  l’autorité administrative.  Dans  le  cas  d’une  activité  très  saisonnière,  les périodes de relevé peuvent être ajustées à la période d’exploitation des ouvrages</t>
  </si>
  <si>
    <t>La présente règle se rattache à l’enjeu D « Développer les  connaissances  et  les  outils  pour  améliorer  la gestion  de  la  nappe  »,  disposition  D.35  relative  aux moyens  de  comptage  et  au  développement  de  la télérelève  et  de  la  télétransmission  des  données  et disposition  D.36  relative  au  suivi  et  contrôle  des prélèvements,  les  deux  répondant  à  l’objectif  de comptabilisation    et    de    bancarisation    des prélèvements (OG.11)</t>
  </si>
  <si>
    <t xml:space="preserve">Orientation OF 7-06 : S’assurer du retour à l’équilibre quantitatif en s’appuyant sur les principaux points de confluence  du  bassin  et  les  points  stratégiques  de référence pour les eaux superficielles et souterraines </t>
  </si>
  <si>
    <t>Armançon</t>
  </si>
  <si>
    <t>SAGE03001</t>
  </si>
  <si>
    <t>REGLE03001_01</t>
  </si>
  <si>
    <t>Respecter les débits d’étiages garantissant le bon fonctionnement des milieux aquatiques</t>
  </si>
  <si>
    <t>L’exploitation et l’aménagement des ouvrages installés dans le lit des cours d’eau subissant des assecs quinquennaux ou réguliers sont subordonnés au respect d’un débit réservé au moins égal au débit minimum biologique desdits cours d’eau, dès lors que ce débit minimum biologique est supérieur au dixième du module.
Le débit minimum biologique est calculé par le propriétaire de l’ouvrage suivant la méthode des micro-habitats développée par le CEMAGREF.
La présente règle s’applique aux ouvrages relevant de la nomenclature de la loi sur l’eau instituée à l’article L.214-1 du code de l’environnement ainsi qu’aux installations relevant de la nomenclature des I.C.P.E. instituée à l’article L.512-1 du code de l’environnement dont les demandes d’autorisation ou les déclarations sont enregistrées à compter de la date de publication de l’arrêté d’approbation du SAGE.
La présente règle ne s’applique pas aux ouvrages créés à compter de la date de publication de l’arrêté d’approbation du SAGE et non soumis aux nomenclatures susvisés lorsqu’il est démontré par une étude réalisée par le propriétaire et transmise au Préfet du département concerné, qu’ils ne génèrent pas d’impacts cumulés significatifs sur les milieux aquatiques, que ces impacts ne concourent pas à la dégradation de la masse d’eau concernée ou qu’ils n’entravent pas le maintien ou l’atteinte du bon état écologique des eaux dans la masse d’eau concernée. A défaut, la règle s’applique. Une parfaite étanchéité est assurée entre l’aquifère des  sables  astiens  et  les  niveaux  sous-jacents éventuellement exploités.  •Les  niveaux  aquifères  sus-jacents  à  partir  desquelsla  nappe  se  recharge  par  drainance  ne  font  l’objet d’aucune exploitation.  •Les sables astiens ne font l’objet d’aucune extraction quel que soit l’usage projeté.</t>
  </si>
  <si>
    <t>REGLE03001_02</t>
  </si>
  <si>
    <t>Les créations et les extensions des réseaux de drains enterrés et à ciel ouvert sont soumises aux prescriptions suivantes :
- Les rejets des drains en nappe ou directement en cours d’eau sont interdits ;
- Les rejets des drains situés à moins de 50 mètres d’un cours d’eau sont interdits ;
- Le drainage des zones humides existantes est interdit.
- Des dispositifs tampons visant à réguler et à filtrer les écoulements sont mis en place à l’exutoire des réseaux de drainage. 6/25
La présente règle s’applique aux réseaux de drainage dont les demandes d’autorisation ou les déclarations sont enregistrées à compter de la date de publication de l’arrêté d’approbation du SAGE et soumis aux rubriques 3.3.1.0. et 3.3.2.0. de la nomenclature de la loi sur l’eau instituée à l’article L.214-1 du code de l’environnement.
La présente règle ne s’applique pas aux réseaux de drainage créés à compter de la date de publication de l’arrêté d’approbation du SAGE et inférieurs aux seuils fixés par la nomenclature de la loi sur l’eau instituée à l’article L.214-1 du code de l’environnement lorsqu’il est démontré, par une étude réalisée par l’exploitant et transmise au Préfet du département concerné, qu’ils ne génèrent pas d’impacts cumulés significatifs sur les milieux aquatiques, que ces impacts ne concourent pas à la dégradation de la masse d’eau concernée ou qu’ils n’entravent pas le maintien ou l’atteinte du bon état écologique des eaux dans la masse d’eau concernée. A défaut, la règle s’applique.</t>
  </si>
  <si>
    <t>REGLE03001_03</t>
  </si>
  <si>
    <t>Maîtriser les impacts quantitatifs et qualitatifs des eaux pluviales</t>
  </si>
  <si>
    <t>a) Le débit de fuite des ouvrages de régulation des eaux pluviales est calculé suivant :
- le débit généré par le terrain naturel avant aménagement ;
- à défaut d’études permettant de calculer ce débit, le débit spécifique équivalent à 1 l/s/ha.
La présente règle s’applique aux installations, ouvrages, travaux, activités soumis aux rubriques 2.1.2.0., 2.1.5.0., 2.2.1.0. et 3.2.3.0. de la nomenclature de la loi sur l’eau instituée à l’article L.214-1 du code de l’environnement ainsi qu’aux installations relevant de la nomenclature des I.C.P.E. instituée à l’article L.512-1 du code de l’environnement dont les demandes d’autorisation ou les déclarations sont enregistrées à compter de la date de publication de l’arrêté d’approbation du SAGE.                                                                              b) Les ouvrages de régulation des eaux pluviales sont dimensionnés en fonction de l’évènement pluvieux décennal mesuré à la station météorologique la plus représentative.
La présente règle s’applique aux installations, ouvrages, travaux, activités soumis aux rubriques 2.1.2.0., 2.1.5.0., 2.2.1.0. et 3.2.3.0. de la nomenclature de la loi sur l’eau instituée à l’article L.214-1 du code de l’environnement ainsi qu’aux installations relevant de la nomenclature des I.C.P.E. instituée à l’article L.512-1 du code de l’environnement dont les demandes d’autorisation ou les déclarations sont enregistrées à compter de la date de publication de l’arrêté d’approbation du SAGE.</t>
  </si>
  <si>
    <t>REGLE03001_04</t>
  </si>
  <si>
    <t>Préserver la capacité d’auto-épuration des milieux aquatiques</t>
  </si>
  <si>
    <t>a) Les dispositifs d’assainissement dont les rejets sont situés dans un cours d’eau à faible capacité d’auto-épuration sont équipés de façon à n’assurer aucun rejet en période d’étiage (du 1er mai au 31 octobre inclus).
La présente règle s’applique aux dispositifs d’assainissement soumis à la rubrique 2.1.1.0. de la nomenclature de la loi sur l’eau instituée à l’article L.214-1 du code de l’environnement ainsi qu’aux stations d’épuration collective d’eaux résiduaires industrielles soumises aux rubriques 2750 à 2752 de la nomenclature des I.C.P.E. instituée à l’article L.512-1 du code de l’environnement dont la demande d’autorisation et la déclaration est enregistrée à compter de la date de publication de l’arrêté d’approbation du SAGE. b) Les installations, ouvrages, travaux, activités qui effectuent un rejet ou qui génèrent un impact (au sens de la nomenclature de la loi sur l’eau) sur les cours d’eau à faible ou moyenne capacité d’auto-épuration sont soumis à la réalisation de mesures compensatoires et/ou correctives visant à restaurer la fonctionnalité écologique de milieux aquatiques à capacité auto-épuratoire équivalente.
La présente règle s’applique aux installations, ouvrages, travaux, activités relevant de la nomenclature de la loi sur l’eau instituée à l’article L.214-1 du code de l’environnement ainsi qu’aux installations relevant du régime d’autorisation de la procédure des I.C.P.E. instituée à l’article L.512-1 du code de l’environnement dont les demandes d’autorisation ou les déclarations sont enregistrées à compter de la date de publication de l’arrêté d’approbation du SAGE.
La présente règle ne s’applique pas aux installations relevant du régime de déclaration de la procédure des I.C.P.E. instituée à l’article L.512-1 du code de l’environnement.</t>
  </si>
  <si>
    <t>REGLE03001_05</t>
  </si>
  <si>
    <t>Espace de mobilité</t>
  </si>
  <si>
    <t>Préserver les espaces de mobilité fonctionnels des cours d’eau</t>
  </si>
  <si>
    <t>La création d’installations, d’ouvrages, de travaux, d’activités lorsqu’ils sont situés à l’intérieur des espaces de mobilité fonctionnels des cours d’eau est soumise aux conditions suivantes :
- Existence d’une fonction d’intérêt général au sens de l’article R.121-3 du code de l’urbanisme ;
- Absence de solutions alternatives permettant d’atteindre le même objectif à un coût économiquement acceptable ;
- Réalisation de mesures compensatoires et/ou correctives sur le bassin de l’Armançon visant à récupérer les surfaces et les fonctions perdues.
La présente règle s’applique aux installations, ouvrages, travaux, activités relevant de la nomenclature de la loi sur l’eau instituée à l’article L.214-1 du code de l’environnement ainsi qu’aux installations relevant de la nomenclature des I.C.P.E. instituée à l’article L.512-1 du code de l’environnement dont les demandes d’autorisation ou les déclarations sont enregistrées à compter de la date de publication de l’arrêté d’approbation du SAGE.</t>
  </si>
  <si>
    <t>/</t>
  </si>
  <si>
    <t>REGLE03001_06</t>
  </si>
  <si>
    <t>Encadrer la création des ouvrages hydrauliques et des aménagements dans le lit mineur des cours d’eau</t>
  </si>
  <si>
    <t>La création des ouvrages hydrauliques et des aménagements en lit mineur est soumise aux conditions suivantes :
- Existence d’une fonction d’intérêt général au sens de l’article R.121-3 du code de l’urbanisme ;
- Absence de solutions alternatives permettant d’atteindre le même objectif à un coût économiquement acceptables ;
- Absence d’impacts irréversibles et réalisation sur le bassin de l’Armançon de mesures de compensation et/ou de réduction des impacts sur la continuité écologique.
La présente règle s’applique aux installations, ouvrages, travaux, activités soumis aux rubriques 3.1.1.0., 3.1.2.0., 3.1.4.0., 3.2.2.0., 3.2.5.0. et 3.2.6.0. de la nomenclature de la loi sur l’eau instituée à l’article L.214-1 du code de l’environnement dont les demandes d’autorisation ou les déclarations sont enregistrées à compter de la date de publication de l’arrêté d’approbation du SAGE.</t>
  </si>
  <si>
    <t>activités portant atteintes à la continuité écologique / modification du profil en long ou en travers/ restauration de berges/lit majeur / zones inondables (encadrer activités dans)/encadrer création digues</t>
  </si>
  <si>
    <t>Encadrer la création des plans d’eau</t>
  </si>
  <si>
    <t>a) La création des plans d’eau, permanents ou temporaires, en barrage des cours d’eau est interdite.
La présente règle s’applique aux plans d’eau soumis à la rubrique 3.2.3.0. de la nomenclature de la loi sur l’eau instituée à l’article L.214-1 du code de l’environnement dont les demandes d’autorisation ou les déclarations sont enregistrées à compter de la date de publication de l’arrêté d’approbation du SAGE. b) La création des plans d’eau, permanents ou temporaires, en dérivation de cours d’eau est interdite :
 sur les cours d’eau de rangs 1 et 2 dans la classification de Strahler,
 sur les cours d’eau classée en 1ère catégorie piscicole,
 sur les cours d’eau en très bon état écologique,
 sur les cours d’eau jouant le rôle de réservoirs biologiques identifiés dans le SDAGE Seine Normandie,
 dans les espaces de mobilité fonctionnels des cours d’eau.
La présente règle s’applique aux plans d’eau soumis à la rubrique 3.2.3.0. de la nomenclature de la loi sur l’eau instituée à l’article L.214-1 du code de l’environnement dont les demandes d’autorisation ou les déclarations sont enregistrées à compter de la date de publication de l’arrêté d’approbation du SAGE.</t>
  </si>
  <si>
    <t>extractions alluvions</t>
  </si>
  <si>
    <t>Encadrer l’extraction des matériaux alluvionnaires</t>
  </si>
  <si>
    <t>a) L’exploitation des matériaux alluvionnaires dans le cadre des créations, des renouvellements d’autorisation et des extensions de carrières est interdite :
 dans le lit mineur des cours d’eau,
 dans les espaces de mobilité fonctionnels des cours d’eau.
Cette règle s’applique aux carrières de matériaux alluvionnaires soumises à la rubrique 2.5.1.0. de la nomenclature des I.C.P.E. instituée à l’article L.512-1 du code de l’environnement dont les demandes d’autorisation ou les déclarations sont enregistrées à compter de la date de publication de l’arrêté d’approbation du SAGE.</t>
  </si>
  <si>
    <t>REGLE06007_08_i</t>
  </si>
  <si>
    <t>b) L’exploitation des matériaux alluvionnaires dans le cadre des créations, des renouvellements d’autorisations et des extensions de carrières situées dans les vallées des cours d’eau de rangs 1 et 2 de la classification de Strahler, dans les vallées des cours d’eau classés en 1ère catégorie piscicole, dans les vallées des cours d’eau en très bon état écologique et dans les vallées des cours d’eau jouant le rôle de réservoirs biologiques identifiés dans le SDAGE Seine Normandie préserve la fonctionnalité écologique globale de ces secteurs dans les conditions suivantes :
- Avant et pendant l’exploitation : Réalisation de mesures compensatoires et/ou correctives visant notamment à recréer des milieux d’intérêt écologique équivalents sur le plan fonctionnel et d’une superficie au moins égale aux secteurs impactés.
- Après l’exploitation : Réalisation d’un plan de réaménagement des carrières prévoyant notamment le comblement des plans d’eau résiduels et favorisant la création ou la recréation de zones humides. Le comblement des plans d’eau résiduels peut être réalisé à une cote plus basse que la cote initiale du terrain de manière à permettre la connexion hydraulique avec le cours d’eau en période de crues.
Cette règle s’applique aux carrières de matériaux alluvionnaires soumises à la rubrique 2.5.1.0. de la nomenclature des I.C.P.E. instituée à l’article L.512-1 du code de l’environnement dont les demandes d’autorisation ou les déclarations sont enregistrées à compter de la date de publication de l’arrêté d’approbation du SAGE.</t>
  </si>
  <si>
    <t>Cailly, Aubette, Robec</t>
  </si>
  <si>
    <t>SAGE03002</t>
  </si>
  <si>
    <t>REGLE03002_01</t>
  </si>
  <si>
    <t>1. Protéger les zones humides * du territoire</t>
  </si>
  <si>
    <t>Pour toute zone humide telle que définie par la disposition D.1 du PAGD et identifiée en Cartes
1-01 à 1-32, les opérations d’assèchement, mise en eau, imperméabilisation, remblais soumises
à autorisation ou à déclaration en application des articles L. 214-1 à L. 214-6 du code de
l’environnement font l’objet de mesures compensatoires telles que :
  la recréation d’une zone humide équivalente sur le plan fonctionnel et la biodiversité,
d’une surface au moins égale à 200% de la surface perdue ;
  à défaut, la restauration d’une « zone humide dégradée » identifiée en Cartes 1-01 à 1-
32, sur une superficie au moins égale à 300% de la surface perdue.
Les mesures compensatoires doivent être réalisées sur le même bassin versant (Cailly-Clérette
ou Aubette-Robec), ou à défaut sur le territoire du SAGE. Elles sont mises en oeuvre de manière
significative avant tout commencement des travaux altérant les zones humides, ce qui
suppose a minima la maîtrise foncière des terrains concernés.</t>
  </si>
  <si>
    <t>cartes PAGD</t>
  </si>
  <si>
    <t>REGLE03002_02</t>
  </si>
  <si>
    <t>2. Protéger les zones humides * d'intérêt environnemental particulier (ZHIEP)</t>
  </si>
  <si>
    <t>Les opérations d’assèchement, mise en eau, imperméabilisation, remblais d’une zone humide
classée en Zones Humides d’Intérêt Environnemental Particulier (ZHIEP) conformément à la
disposition D.2 du PAGD et identifiées en Cartes 1-01 à 1-32 du présent règlement, sont interdites,
quelle que soit la superficie impactée, à l’exception des projets :
  déclarés d’utilité publique ;
  identifiés dans la Directive Territoriale d'Aménagement de l’estuaire de la Seine ;
  contribuant à la restauration de la qualité hydromorphologique des cours d'eau.
Pour ces cas de figure, et en l’absence de solutions techniques alternatives dûment justifiée, les
mesures compensatoires citées dans l’article 1 du présent règlement doivent être mises en oeuvre.</t>
  </si>
  <si>
    <t>REGLE03002_03</t>
  </si>
  <si>
    <t>3. Maintenir un couvert végétal permanent sur les zones humides d'intérêt environnemental particulier</t>
  </si>
  <si>
    <t>La couverture végétale permanente dont l’existence a été cartographiée et constatée en 2013
(Cartes 1-01 à 1-32), doit être maintenue dans les Zones Humides d’Intérêt Environnemental
Particulier telles que définies par la disposition D.2 du PAGD, afin de ne pas altérer le
fonctionnement de ces milieux naturels rares à l’échelle des bassins versants Cailly-Aubette-Robec</t>
  </si>
  <si>
    <t>REGLE03002_04</t>
  </si>
  <si>
    <t>4. Protéger les zones naturelles d'expansion de crues (ZEC)</t>
  </si>
  <si>
    <t>Les installations, ouvrages, remblais, soumis à autorisation ou à déclaration en application des
articles L. 214-1 à L. 214-6 du code de l’environnement, à l’exception de l’extension d’activités
économiques existantes et impactant les zones naturelles d’expansion de crues identifiées en
Cartes 1-01 à 1-32, font l’objet de mesures compensatoires permettant cumulativement :
  de retrouver 100% du volume soustrait au lit majeur, pour la crue de référence
centennale,
  de restaurer ce volume dans le même bassin versant et, dans la mesure du possible, à
proximité du projet impactant la zone d’expansion de crues.</t>
  </si>
  <si>
    <t>REGLE03002_05</t>
  </si>
  <si>
    <t>5. Gérer les rejets d'eaux pluviales - Cas des projets non soumis à la nomenclature « loi sur l'eau »</t>
  </si>
  <si>
    <t>Tout projet conduisant à une imperméabilisation nouvelle, et non soumis à déclaration ou
autorisation au titre de la loi sur l’eau (article L. 214-1 du code de l’environnement), devra
respecter l’une des règles de gestion d’eaux pluviales suivantes :
- Gestion par Infiltration
Le dimensionnement de ce dispositif de gestion par infiltration doit prendre en compte la
totalité de la surface imperméabilisée du projet. Il est calculé sur la base de la perméabilité
mesurée au droit de la zone d'infiltration et de la surface d’infiltration.
Le dispositif doit permettre de stocker et infiltrer le volume généré par la pluie de 50 mm
ruisselée sur les parties imperméabilisées (soit 5 m3 de stockage pour 100 m² de surface
imperméabilisée) en moins de 48h.
- Gestion par stockage-restitution
Le dimensionnement de ce dispositif de gestion par stockage-restitution doit prendre en
compte la totalité de la surface imperméabilisée du projet. Il est calculé pour recueillir la pluie
de 50 mm ruisselée (soit 5 m3 de stockage pour 100 m² de surface imperméabilisée).
Sauf dérogation justifiée par une impossibilité technique ou un zonage pluvial (au titre du L.
2224-10 du code général des collectivités territoriales) validé par la structure porteuse du
SAGE, le débit de fuite est limité à 2 litres par seconde et par hectare imperméabilisé. Les
ouvrages de stockage devront permettre de vidanger une pluie de 50 mm sur une période
comprise entre 24h et 48h.</t>
  </si>
  <si>
    <t>REGLE03002_06</t>
  </si>
  <si>
    <t>6. Gérer les rejets d'eaux pluviales - Cas des projets soumis à la nomenclature « loi sur l'eau »</t>
  </si>
  <si>
    <t>Tout projet conduisant à une imperméabilisation nouvelle, et soumis à déclaration ou
autorisation au titre de la loi sur l’eau (article L. 214-1 du code de l’environnement) devra
respecter l’une des règles suivantes:
- Gestion par infiltration
Le dimensionnement de ce dispositif de gestion par infiltration doit prendre en compte la
surface totale du projet. Il est calculé sur la base de la perméabilité mesurée au droit de la
zone d'infiltration et sur la base de la surface d’infiltration. La surface du fond du bassin
n'entre pas dans la surface d'infiltration (colmatage progressif).
Le dispositif doit permettre de stocker et infiltrer en moins de 48h, le volume généré par la
pluie centennale la plus pénalisante.
Sauf impossibilité technique justifiée, l’ensemble des eaux pluviales de l’opération
d’aménagement doit être géré de manière collective. La multiplication des dispositifs
d’infiltration (1 dispositif par lot) est proscrite.
- Gestion par stockage-restitution
Le dimensionnement de ce dispositif de stockage restitution doit prendre en compte la
totalité de la surface du projet. Il est calculé pour recueillir la pluie centennale la plus
pénalisante.
Sauf dérogation justifiée par une impossibilité technique ou un zonage pluvial (au titre du L.
2224-10 du code général des collectivités territoriales) validé par la structure porteuse du
SAGE, le débit de fuite est fixé à 2 litres par seconde et par hectare imperméabilisé. Les
ouvrages de stockage devront se vidanger sur une période comprise entre 24h et 48h.</t>
  </si>
  <si>
    <t>REGLE03002_07</t>
  </si>
  <si>
    <t>7. Maintenir un couvert végétal permanent dans les zones d'actions prioritaires érosion</t>
  </si>
  <si>
    <t>La couverture végétale permanente dont l’existence est constatée en 2013, doit être
maintenue dans les zones d’actions prioritaires d’érosion cartographiées aux Cartes 2-01
à 2-74, afin de ne pas aggraver les risques d’érosion en amont des enjeux du SAGE
sensibles au transport sédimentaire.</t>
  </si>
  <si>
    <t>REGLE03002_08</t>
  </si>
  <si>
    <t>8. Stocker les effluents solides hors des axes de ruissellement identifiés</t>
  </si>
  <si>
    <t>Toutes les exploitations agricoles stockant des effluents solides au champ doivent effectuer ce
dépôt en dehors des axes de ruissellement identifiés dans le SAGE et cartographiés aux Cartes
2-01 à 2-74. Cette règle s’applique aux exploitations agricoles, qu’elles soient soumises ou non à
enregistrement, autorisation ou déclaration au titre de la législation relative aux ICPE (articles L
511-1 et suivants du code de l’environnement).</t>
  </si>
  <si>
    <t>Automne</t>
  </si>
  <si>
    <t>SAGE03003</t>
  </si>
  <si>
    <t>REGLE03003_01</t>
  </si>
  <si>
    <t>1. Traiter le phosphore des eaux usées</t>
  </si>
  <si>
    <t>Pour tout nouveau dispositif ou réhabilitation d’un dispositif d’assainissement soumis à déclaration au titre de la loi sur l’eau (articles L. 214-1 et suivants du Code de l’environnement – nomenclature n°2.1.1.0 en vigueur au jour de la publication de l’arrêté approuvant le SAGE) et dont l’exutoire des rejets est situé dans le bassin versant de l’Automne, un système de traitement du phosphore doit être réalisé sauf impossibilité technique avérée, ou contraintes sanitaires particulières, ou coût d’investissement disproportionné par rapport à l’investissement global sur l’ouvrage. Le traitement du phosphore du dispositif doit permettre de respecter sur le paramètre « Pt » un rendement minimum annuel de 80 % ou une concentration maximale dans le rejet de 2 mg/l.
Il est rappelé que les dispositifs d’assainissement soumis à autorisation au titre de la loi sur l’eau (articles L. 214-1 et suivants du Code de l’environnement), c’est à dire traitant une charge brute de pollution organique supérieure à 600 kg/j de DBO5, sont tenus de respecter ces valeurs en application de l’arrêté du 22 juin 2007 (version en vigueur au 30 octobre 2013) et des tableaux 3 et 4 de son annexe II.</t>
  </si>
  <si>
    <t>REGLE03003_02</t>
  </si>
  <si>
    <t>2. Compenser la dégradation des zones humides *</t>
  </si>
  <si>
    <t>Pour toute zone humide du bassin versant de l’Automne (hors zones humides d’origine artificielle), les nouvelles opérations d’assèchement, mise en eau, imperméabilisation, remblais soumises à autorisation ou à déclaration en application des articles L. 214-1 à L. 214-6 du code de l’environnement (rubrique 3.3.1.0. de la nomenclature de la loi sur l’eau en vigueur au jour de la publication de l’arrêté approuvant le SAGE) font l’objet de mesures compensatoires de recréation ou restauration d’une zone humide équivalente sur le plan fonctionnel et la biodiversité et d’une surface au moins égale à 150 % de la surface perdue.
Les mesures compensatoires doivent être réalisées :
1. préférentiellement sur le bassin versant du cours d’eau auquel était liée la zone humide initiale,
2. à défaut sur le territoire du SAGE.
Le pétitionnaire doit justifier des raisons pour lesquelles il n’a pas retenu la première solution.
Une mesure compensatoire située en dehors du bassin versant de l’Automne ne saurait constituer un élément suffisant de compensation.
Les mesures compensatoires sont mises en oeuvre avant tout engagement des travaux altérant les zones humides, ce qui suppose a minima la maîtrise foncière des terrains concernés.</t>
  </si>
  <si>
    <t>REGLE03003_03</t>
  </si>
  <si>
    <t>3. Préserver le lit mineur des cours d'eau</t>
  </si>
  <si>
    <t>Les nouvelles opérations soumises à autorisation ou déclaration, relevant des nomenclatures suivantes de l’article R. 214-1 du Code de l’environnement (nomenclature en vigueur au jour de la publication de l’arrêté approuvant le SAGE) et devant s’appliquer à l’un des cours d’eau identifiés aux cartes 2-1 à 2-22 :
 3.1.2.0 (IOTA modifiant le profil en long ou le profil en travers du lit mineur),
 3.1.3.0 (Installations ou Ouvrages à impacts sur la luminosité nécessaire à la vie et la circulation aquatique),
 3.1.5.0 (IOTA susceptible de détruire des frayères et zones de croissance),
 3.2.1.0 (Entretien générant une extraction de sédiments),
… ne sont acceptés que si elles visent :
 à restaurer-améliorer l’état écologique au sens de la Directive Cadre sur l’Eau et sa transposition en droit français (Arrêté du 25 janvier 2010 relatif aux méthodes et critères d'évaluation de l'état écologique, de l'état chimique et du potentiel écologique des eaux de surface pris en application des articles R. 212-10, R. 212-11 et R. 212-18 du code de l'environnement).
 ou à assurer la sécurité des biens et des personnes ou la salubrité publique.</t>
  </si>
  <si>
    <t>modification du profil en long ou en travers/ luminosité (encadrer activités dégradant)/ zones de frayères (encadrer activités dégradant)/ rectification, curage, busage, extraction de sédiment (encadrer/limiter)</t>
  </si>
  <si>
    <t>REGLE03003_04</t>
  </si>
  <si>
    <t>4. Préserver les berges des cours d'eau</t>
  </si>
  <si>
    <t>Les opérations de consolidation ou de protection des berges par des techniques autres que végétales vivantes sont interdites. Cette règle concerne les nouvelles autorisations ou déclarations en application des articles L.214-1 à L.214-6 du Code de l’environnement (rubrique 3.1.4.0 de la nomenclature de la loi sur l’eau en vigueur au jour de la publication de l’arrêté approuvant le SAGE).
Ne sont pas concernées par la présente règle les opérations pour lesquelles le pétitionnaire démontre l’inefficacité des techniques de génie végétal vivant et :
 l’existence d’enjeux liés à la sécurité des biens et des personnes ;
OU
 que ces opérations permettent d’améliorer l’état écologique au sens de l’article et sa transposition en droit français (Arrêté du 25 janvier 2010 relatif aux méthodes et critères d'évaluation de l'état écologique, de l'état chimique et du potentiel écologique des eaux de surface pris en application des articles R. 212-10, R. 212-11 et R. 212-18 du code de l'environnement).</t>
  </si>
  <si>
    <t>REGLE03003_05</t>
  </si>
  <si>
    <t>5. Protéger les cours d'eau de nouveaux plans d'eau</t>
  </si>
  <si>
    <t>1. Sont interdites
 Les nouvelles créations de plans d’eau, permanents ou temporaires, en barrage des cours d’eau
 Les nouvelles créations des plans d’eau, permanents ou temporaires, en dérivation de cours d’eau, alimentés par la nappe d’accompagnement d’un cours d’eau ou présentant un exutoire vers un cours d’eau.
 La création de tout nouveau plan d’eau dans une zone humide du bassin versant de l’Automne.
La présente règle s’applique aux plans d’eau soumis à la rubrique 3.2.3.0. de la nomenclature de la loi sur l’eau instituée à l’article R.214-1 du code de l’environnement (nomenclature en vigueur au jour de la publication de l’arrêté approuvant le SAGE) dont les demandes d’autorisation ou les déclarations sont enregistrées à compter de la date de publication de l’arrêté d’approbation du SAGE.
Sont exclus du champ d’application du présent article :
 les plans d’eau à usage de traitement tels que les bassins de récupération des eaux pluviales, les lagunes et les bassins de décantation ;
 les réserves incendie ;
 les projets répondant à des impératifs de sécurité des biens et des personnes ;
 les projets répondant à des usages pour l’alimentation en Eau Potable.</t>
  </si>
  <si>
    <t>REGLE03003_06</t>
  </si>
  <si>
    <t>6. Limiter les effets des plans d'eau existants</t>
  </si>
  <si>
    <t>Les propriétaires de plans d’eau, créés sans autorisation ou déclaration avant le 31 mars 1993 et engageant une procédure de reconnaissance légale au titre de la loi sur l’eau en présentant une demande d’autorisation ou de déclaration en application des articles L. 214-1 à L. 214-6 du code de l’environnement, sont tenus de prévoir des équipements du plan d’eau concourant à :
 assurer un traitement de la pollution organique,
 permettre une circonscription maximale du peuplement piscicole du plan d’eau à celui-ci.
Ces équipements doivent également être efficaces en cas de vidange du plan d’eau vers un cours d’eau du bassin versant. Dans le cadre du dossier présenté par le pétitionnaire, ce dernier doit exposer clairement :
 le niveau de dépollution proposé et le niveau d’efficacité du dispositif de séquestration du peuplement piscicole, adaptés au contexte du futur plan d’eau,
 ainsi qu’un plan de gestion du plan d’eau exprimant clairement les procédures d’entretien.</t>
  </si>
  <si>
    <t>REGLE03003_07</t>
  </si>
  <si>
    <t>7. Préserver la continuité écologique des cours d'eau</t>
  </si>
  <si>
    <t>Les nouvelles installations et les ouvrages, soumis à autorisation ou déclaration en application des articles L.214-1 à L.214-6 du Code de l’Environnement et relevant des nomenclatures 3.1.1.0, 3.2.5.0 et 3.2.6.0 (nomenclature en vigueur au jour de la publication de l’arrêté approuvant le SAGE), constituant un obstacle (transversal ou longitudinal) à la continuité écologique sur les cours d’eau du bassin versant, sont interdits sauf si sont cumulativement démontrées :
 l’existence d’un intérêt général au sens de l’article L. 211-7 du Code de l’environnement avéré et motivé de protection des populations contre les inondations ou de protection contre la défense incendie ;
 la possibilité de mettre en oeuvre des mesures corrigeant et compensant l’atteinte à la continuité écologique et n’aggravant pas les inondations à l’aval.
Dans ce cas, la mise en oeuvre de mesures compensatoires permettant la circulation des espèces piscicoles et des sédiments est réalisée par le pétitionnaire.</t>
  </si>
  <si>
    <t>Avre</t>
  </si>
  <si>
    <t>SAGE03004</t>
  </si>
  <si>
    <t>REGLE03004_01</t>
  </si>
  <si>
    <t>1. Prélèvements sur la nappe de la craie altérée du Neubourg/Iton/plaine de St André</t>
  </si>
  <si>
    <t>En application de l’article R. 212-
47-2°b) du code de l’environnement
et au regard de la tension
quantitative subie par la nappe
de la Craie altérée du Neubourg/
Iton/plaine de St-André (masse
d’eau 3211) à l’échelle du bassin
versant de l’Avre, tout nouveau
prélèvement sur cette nappe,
visé par la rubrique 1.1.2.0 de la
nomenclature annexée à l’article
R.214-1 du code de l’environnement,
en vue d’un transfert vers
une autre masse d’eau, est interdit,
à l’exception des transferts
qui pourraient s’avérer nécessaires
pour les collectivités du
bassin de l’Avre en charge du
service d’eau potable, situées
à cheval sur cette nappe et sur
une ou plusieurs autres masses
d’eau.</t>
  </si>
  <si>
    <t>REGLE03004_02</t>
  </si>
  <si>
    <t>2. Gestion des cours d'eau</t>
  </si>
  <si>
    <r>
      <rPr>
        <sz val="16"/>
        <color rgb="FF000000"/>
        <rFont val="Calibri"/>
        <family val="2"/>
        <charset val="1"/>
      </rPr>
      <t>L’atteinte du bon état écologique
des masses d’eau superficielles
nécessite un bon état hydromorphologique.
Or 10 masses d’eau
superficielles du bassin de l’Avre
présentent un mauvais état
hydromorphologique (voir l’annexe
cartographique n°6).
Sur ces masses d’eau, en application
de l’article R.212-47-2°b)
du code de l’environnement : 1. Toute nouvelle opération de
consolidation ou de protection
des berges visée par la rubrique
3.1.4.0 de la nomenclature du
code de l’environnement, doit
privilégier l’emploi de méthodes
douces, notamment par des
techniques végétales vivantes.
L’utilisation d’autres techniques
n’est autorisée que dans les cas
où sont cumulativement démontrées
:
l’existence d’enjeux liés à la
sécurité des personnes, des
habitations, des bâtiments
d’activités et des infrastructures
de transports,
l’inefficacité des techniques
douces.</t>
    </r>
    <r>
      <rPr>
        <b/>
        <sz val="16"/>
        <color rgb="FF000000"/>
        <rFont val="Calibri"/>
        <family val="2"/>
        <charset val="1"/>
      </rPr>
      <t>2.</t>
    </r>
    <r>
      <rPr>
        <sz val="16"/>
        <color rgb="FF000000"/>
        <rFont val="Calibri"/>
        <family val="2"/>
        <charset val="1"/>
      </rPr>
      <t>Toute modification du profil en
long ou en travers du lit mineur
des cours d’eau visée par les
rubriques 3.1.1.0, 3.1.2.0, 3.1.5.0
et 3.2.1.0 de la nomenclature
annexée à l’article R. 214-1 du
code de l’environnement, n’est
autorisée que dans les cas suivants
:
si la nécessité de l’intervention
est établie par des impératifs
de sécurité ou de salubrité
publique et en l’absence d’une
autre solution permettant d’atteindre
le même résultat à un
coût économiquement acceptable,
pour la mise en oeuvre d’ouvrages
de réduction des crues
associée à la mise en place
d’une série de mesures permettant
de corriger ou compenser
la dégradation de l’habitat
biologique piscicole,
pour les interventions de type
reméandrage, bras de contournement
d’ouvrage hydraulique
ou renaturation de cours d’eau
dont l’intérêt général et environnemental
est démontré
pour l’atteinte du bon état écologique,
pour les opérations déclarées
d’utilité publique.</t>
    </r>
  </si>
  <si>
    <t>annexe cartographique n°6 : masses d'eau du bassin en mauvais état hydromorphologique</t>
  </si>
  <si>
    <t>REGLE03004_03</t>
  </si>
  <si>
    <t>3. Règles de gestion des ouvrages hydrauliques implantés transversalement dans le lit mineur de l'Avre et de ses affluents</t>
  </si>
  <si>
    <t>En application de l’article L.
212-5-I-2°) du code de l’environnement,
les propriétaires d’ouvrages
hydrauliques situés sur le
chemin de continuité écologique
(voir les annexes cartographiques
n° 3 et 4) devront assurer une
ouverture de ces ouvrages entre
le 1er novembre et le 31 janvier
afin d’améliorer le transport des
sédiments et la migration de la
truite fario, excepté dans les cas
suivants :
risque avéré pour la sécurité
publique,
risque avéré pour le patrimoine
bâti,
impact écologique négatif qui
serait lié à l’ouverture de l’ouvrage,
mise en péril avéré d’une activité
économique (pisciculture,
production hydroélectrique, activité
industrielle, élevage…).</t>
  </si>
  <si>
    <t>Activités portant atteinte à la continuité écologique (ouverture périodique ouvrages hydrauliques)</t>
  </si>
  <si>
    <t>annexes cartographiques n°3 et 4</t>
  </si>
  <si>
    <t>REGLE03004_04</t>
  </si>
  <si>
    <t>4. La gestion des eaux de drainage</t>
  </si>
  <si>
    <t>En application de l’article R.212-
47-2°b) du Code de l’environnement
la réalisation de nouveaux
réseaux de drainage ou l’extension
de réseaux existants visée
par le rubrique 3.3.2.0 de la
nomenclature annexée à l’article
R.214-1 du Code de l’environnement
est interdite lorsque les
effluents de drainage sont rejetés
directement dans le réseau
hydrographique superficiel ou
dans une zone d’infiltration
rapide vers la nappe.</t>
  </si>
  <si>
    <t>REGLE03004_05</t>
  </si>
  <si>
    <t>5. Protection des zones humides * d'intérêt environnemental particulier (ZHIEP)</t>
  </si>
  <si>
    <t>Dans les zones humides d’intérêt
environnemental particulier définies
par arrêté préfectoral (voir
l’annexe cartographique n°2), les
nouvelles installations classées
pour la protection de l’environnement
et les nouvelles installations,
ouvrages, travaux ou activités
entraînant l’assèchement,
la mise en eau, l’imperméabilisation
ou le remblai de zone
humide, y compris de manière
indirecte en cas d’aménagement
situé sur le bassin d’alimentation
de la zone humide sont interdits,
sauf s’ils sont déclarés d’utilité
publique.</t>
  </si>
  <si>
    <t>annexe cartographique n°2 : zones humides</t>
  </si>
  <si>
    <t>REGLE03004_06</t>
  </si>
  <si>
    <t>6. Limiter la création de nouveaux plans d'eau</t>
  </si>
  <si>
    <t>En application de l’article R.212-
47-2°b) du Code de l’environnement,
la création de nouveaux
plans d’eau ainsi que l’extension
de plans d’eau existants sont
interdites dans les cas suivants :
en lit mineur et majeur de portions
du cours d’eau classées
en première catégorie piscicole,
en zone humide telle que définie
aux articles L.211-1 I 1°) et
R.211-108 du Code de l’environnement.
Sont exclus du champ d’application
du présent article :
les plans d’eau à usage de traitement
tels que les bassins
de récupération des eaux pluviales,
les lagunes et les bassins
de décantation,
les plans d’eau déclarés d’utilité
publique.</t>
  </si>
  <si>
    <t>Commerce</t>
  </si>
  <si>
    <t>SAGE03006</t>
  </si>
  <si>
    <t>REGLE03006_01</t>
  </si>
  <si>
    <t>1. Protéger les zones humides * prioritaires du territoire</t>
  </si>
  <si>
    <t>a) Les opérations d’assèchement, mise en eau, imperméabilisation, remblais d’une zone humide identifiée comme prioritaire conformément à la disposition 2 du PAGD (cf. cartes 1-1 à 1-7), sont interdites, quelle que soit la superficie impactée.
Cette règle s’impose aux IOTA (soumis à autorisation /déclaration) visés à l’article L. 214-1 du code de l’environnement et aux ICPE (soumises à autorisation/enregistrement/déclaration) définies à l’article L.511-1 du même code.
b) Ne sont pas concernés par cette règle, les projets :
 déclarés d’utilité publique (en application des articles L11-1 à L11-7 du code de l’expropriation pour cause d’utilité publique) ;
 ou d’intérêt général (au sens de l’article L. 211-7 du code de l’environnement) ;
 ou identifiés dans la Directive Territoriale d'Aménagement de l’estuaire de la Seine (approuvée le 10 juillet 2006 et ses mises à jour).
Pour ces trois exceptions, et en l’absence de solutions alternatives dûment justifiées par le pétitionnaire, les dispositions du SDAGE s’appliquent.</t>
  </si>
  <si>
    <t>zones humides prioritaires cartes associées)</t>
  </si>
  <si>
    <t>disposition 2 du PAGD</t>
  </si>
  <si>
    <t>REGLE03006_02</t>
  </si>
  <si>
    <t>2. Maintenir les zones enherbées stratégiques</t>
  </si>
  <si>
    <t>Les zones enherbées stratégiques délimitées par arrêtés préfectoraux pris en vertu du décret n°2007-882 du 14 mai 2007 relatif à certaines zones soumises à contraintes environnementales (issus de la mise en oeuvre de la disposition 21 du PAGD) doivent être maintenues afin de ne pas aggraver les risques d’érosion en amont des zones à enjeu du SAGE sensibles au transport sédimentaire.
L’application de cette règle est conditionnée à une délimitation des surfaces enherbées situées dans les zones d’érosion arrêtée par le préfet de département et, le cas échéant, une éventuelle révision du SAGE.</t>
  </si>
  <si>
    <t>disposition 21 du PAGD</t>
  </si>
  <si>
    <t>REGLE03006_03</t>
  </si>
  <si>
    <t>3. Stocker les produits d'épandage hors des axes de ruissellement</t>
  </si>
  <si>
    <t>Toutes les exploitations agricoles stockant des effluents solides au champ doivent effectuer ce dépôt en dehors des axes de ruissellement.
Cette règle s’applique aux exploitations agricoles procédant à des épandages d’effluents liquides ou solides dans le cadre prévu par les articles R. 211-50 à R. 211-52 du code de l’environnement.</t>
  </si>
  <si>
    <t>Iton</t>
  </si>
  <si>
    <t>SAGE03008</t>
  </si>
  <si>
    <t>REGLE03008_01</t>
  </si>
  <si>
    <t>1. Protection des zones humides * d'intérêt environnemental particulier (ZHIEP)</t>
  </si>
  <si>
    <t>Dans les zones humides d'intérêt environnemental
particulier définies par arrêté préfectoral
(cf. Annexe 1 du présent SAGE), les nouvelles installations
classées pour la protection de l'environnement
et les nouvelles installations, ouvrages,
travaux ou activités entrainant l'assèchement, la
mise en eau, l'imperméabilisation ou le remblai de
zones humides, y compris de matière indirecte en
cas d'aménagement situé sur le bassin d'alimentation
de la zone humide sont interdits, sauf s'ils
sont déclarés d'utilité publique.</t>
  </si>
  <si>
    <t>carte des ZHIEP (annexe n1)</t>
  </si>
  <si>
    <t>REGLE03008_02</t>
  </si>
  <si>
    <t>2. Gestion des berges et continuité écologique du cours d'eau</t>
  </si>
  <si>
    <t>2- Toute nouvelle modification du profil en long ou
en travers du lit mineur des cours d’eau visée par
les rubriques 3.1.1.0, 3.1.2.0 , 3.1.5.0 et 3.2.1.0 de la
nomenclature annexée à l’article R. 214-1 du code
de l’environnement n’est autorisée sur l’ensemble
du bassin versant de l’Iton que dans les cas
suivants :
si la nécessité de l’intervention est établie
par des impératifs de sécurité ou de salubrité
publique et en l’absence d’une autre solution
permettant d’atteindre le même résultat à un
coût économiquement acceptable,
pour la mise en oeuvre d’ouvrages de réduction
des crues associée à la mise en place d’une série
de mesures permettant de corriger ou compenser
la dégradation de l’habitat biologique
piscicole,
pour les interventions de type reméandrage
et renaturation de cours d’eau dont l’intérêt
général et environnemental est démontré pour
l’atteinte du bon état écologique.</t>
  </si>
  <si>
    <t>REGLE03008_02_i</t>
  </si>
  <si>
    <t>continuité écologique ; berges</t>
  </si>
  <si>
    <t>modification du profil en long ou en travers</t>
  </si>
  <si>
    <t>REGLE03008_03</t>
  </si>
  <si>
    <t>3. Décloisonner l'Iton et ses affluents</t>
  </si>
  <si>
    <t>Cet article s'applique aux ouvrages hydrauliques
implantés transversalement dans le lit mineur du
cours d'eau.
1. Ouvrages à créer
Toute création d’ouvrage, en lit mineur, créant un
obstacle à la libre circulation biologique et sédimentaire
sur le chemin de continuité écologique
(cf Annexe II du présent SAGE), est interdite sauf :
pour une raison de sécurité publique ou de lutte
contre les inondations,
lorsqu'elle a été déclarée d'utilité publique,
lorsque l’ouvrage apporte un gain écologique
significatif et avéré.</t>
  </si>
  <si>
    <t>chemin de continuité écologique (annexe 2)</t>
  </si>
  <si>
    <t>REGLE03008_03_i</t>
  </si>
  <si>
    <t>b) pour les ouvrages hydrauliques situés sur le
chemin de continuité écologique (cf Annexe II du
présent SAGE), en application de l’article L. 212-5-1 2°)
du code de l’environnement, les propriétaires
devront assurer une ouverture permanente de ces
ouvrages pour assurer un libre transit sédimentaire,
excepté dans les cas suivant :
risque avéré pour la sécurité publique,
impact écologique négatif qui serait lié à l’ouverture
de l’ouvrage,
mise en péril avéré d'une activité économique
(bases de loisir, pisciculture, production hydroélectrique,
activité industrielle, …).</t>
  </si>
  <si>
    <t>REGLE03008_03_ii</t>
  </si>
  <si>
    <t>c) pour tous les autres ouvrages hydrauliques, le
règlement d'eau devra prévoir au moins 2 ouvertures
du vannage par an. Cette ouverture sera
d'une durée minimale de 24 heures.</t>
  </si>
  <si>
    <t>REGLE03008_04</t>
  </si>
  <si>
    <t>4. Gestion des plans d'eau</t>
  </si>
  <si>
    <t>La création de nouveaux plans d’eau ainsi que
l’extension de plans d’eau existants visés par la
rubrique 3.3.3.0 de la nomenclature annexée à
l’article R.214-1 du Code de l’Environnement sont
interdites dans les cas suivants :
en lit mineur et majeur de portions du cours
d’eau classés en première catégorie piscicole,
en zone humide d'intérêt environnemental particulier
(cf Annexe 1 du présent SAGE).
Sont exclus du champ d'application d'un présent
article :
les plans d'eau à usage de traitement tel que
les bassins de récupération des eaux pluviales,
les lagunes et les bassins de décantation,
les plans d'eau déclarés d'utilité publique.</t>
  </si>
  <si>
    <t>REGLE03008_05</t>
  </si>
  <si>
    <t>5. La gestion des eaux de drainage</t>
  </si>
  <si>
    <t>Aussi, en application de l’article R.212-47-2°b) du
code de l’environnement et afin de respecter
l'orientation 4 du SDAGE du bassin de la Seine et
des cours d'eau côtiers normands, la réalisation
de nouveaux réseaux de drainage ou l’extension
de réseaux existants par la rubrique 3.3.2.0 de
la nomenclature annexée à l’article R. 214-1 du
Code de l’environnement est interdite lorsque les
effluents de drainage sont rejetés directement
dans le réseau hydrographique superficiel ou dans
une zone d’infiltration rapide vers la nappe.</t>
  </si>
  <si>
    <t>Mauldre</t>
  </si>
  <si>
    <t>SAGE03010</t>
  </si>
  <si>
    <t>REGLE03010_01</t>
  </si>
  <si>
    <t>1. Préservation du lit mineur et des berges des cours d'eau</t>
  </si>
  <si>
    <t>Le présent article concerne tous installations, ouvrages, travaux ou activités (IOTA) réalisés dans le lit
mineur d'un cours d'eau soumis à déclaration ou à autorisation au titre des articles L. 214-1 et suivants
du Code de l’environnement, et visés par une ou plusieurs rubriques définies ci-dessous1 :
  la constitution d’obstacle à l’écoulement des crues, à la continuité écologique (visée par la rubrique
3.1.1.0. de l’article R. 214-1 du Code de l’environnement) ;
  la modification du profil en long ou en travers d’un cours d’eau (visée par la rubrique 3.1.2.0. de
l’article R. 214-1 du Code de l’environnement) ;
  les impacts sensibles sur les conditions de luminosité nécessaires à la vie aquatique (visées par la
rubrique 3.1.3.0. de l’article R. 214-1 du Code de l’environnement) ;
  la consolidation des berges par des techniques autres que végétales vivantes (visée par la
rubrique 3.1.4.0. de l’article R. 214-1 du Code de l’environnement) ;
  le curage des cours d’eau ou canaux (visé par la rubrique 3.2.1.0. de l’article R. 214-1 du Code de
l’Environnement).Août 2015 / page 8 / 33
Ces IOTA ne sont permis que dans les trois hypothèses suivantes :
  installations, ouvrages, travaux ou activités réalisés dans le cadre d'un projet déclaré d'utilité
publique (DUP) ou d'intérêt général (DIG, PIG), qui comprendront des mesures d’évitement,
correctives et, à défaut, des mesures compensatoires pour les impacts résiduels répondant aux
objectifs du Plan d'Aménagement et de Gestion Durable ;
OU
  opérations de restauration hydromorphologique des cours d'eau contribuant à l'atteinte du bon état
(dont les travaux de désenvasement justifiés par la restauration du milieu aquatique) ;
OU
  opérations contribuant à la protection de personnes ou de biens existants, réalisés dans le cadre
d'un projet déclaré d'utilité publique (DUP) ou d'intérêt général (DIG, PIG), qui comprendront des
mesures d’évitement, correctrices et, à défaut, des mesures compensatoires pour les impacts
résiduels répondant aux objectifs du PAGD.</t>
  </si>
  <si>
    <t>activités portant atteintes à la continuité écologique/ luminosité (encadrer activités dégradant)/ modification du profil en long ou en travers/ rectification, curage, busage, extraction de sédiment (encadrer/limiter)</t>
  </si>
  <si>
    <t>REGLE03010_02</t>
  </si>
  <si>
    <t>2. Encadrer et limiter l'atteinte portée aux zones humides * effectives à enjeu</t>
  </si>
  <si>
    <t>Le présent article concerne tous installations, ouvrages, travaux ou activités (IOTA) soumis à
déclaration ou à autorisation au titre des articles L. 214-1 et suivants du Code de l’environnement, et
visés par la rubrique suivante1 :
  l’assèchement, la mise en eau, l’imperméabilisation, les remblais de zones humides ou de marais
(rubrique 3.3.1.0. de l’article R. 214-1 du Code de l’environnement).
La destruction des zones humides doit être évitée en recherchant prioritairement la possibilité technicoéconomique
d'implanter les projets en dehors de ces zones. À défaut du principe d'évitement, lorsque
l'exception à ce principe est justifiée, la réduction de l'incidence du projet sur la zone humide devra être
recherchée et démontrée.
Si l'analyse technico-économique a démontré qu'il ne peut être envisagé d'établir le projet en dehors de
ces zones, la destruction, y compris partielle, d'une zone humide est soumise à mesures
compensatoires.
Ces mesures compensatoires, à hauteur de 250 % de la surface détruite, doivent prévoir l'amélioration
et la pérennisation de zones humides encore fonctionnelles (restauration, reconnections, valorisation,
meilleure gestion), ou la recréation d'une zone humide équivalente sur le plan fonctionnel et la
biodiversité.
Toutefois, si l’une des situations listées ci-dessous est démontrée, alors ce sont les règles de
compensation prévues par le SDAGE qui s’appliquent :
Liste des exceptions à la compensation à hauteur de 250 % de la surface détruite :
  l’existence d’enjeux liés à la sécurité des personnes, des habitations, des bâtiments d’activités et
des infrastructures de transports ;
OU
  l’impossibilité technico-économique d’implanter, en dehors de ces zones humides, les
infrastructures publiques de captage pour la production d’eau potable et de traitement des eaux
usées ainsi que les réseaux qui les accompagnent ;
OU
  l’existence d’une déclaration d’utilité publique portant autorisation de réaliser des infrastructures de
réseau de transport ;
OU
  l’existence d’une déclaration d’intérêt général au titre de l’article L. 211-7 du Code de
l’environnement ;
OU
  la contribution à l’atteinte du bon état via des opérations de restauration hydromorphologique des
cours d'eau.</t>
  </si>
  <si>
    <t>pas de cartographie des zones humides</t>
  </si>
  <si>
    <t>REGLE03010_03</t>
  </si>
  <si>
    <t>3. Limiter les débits de fuite</t>
  </si>
  <si>
    <t>Sur le bassin versant de la Mauldre, afin de ne pas aggraver le risque d'inondation par ruissellement et
de réduire l’apport de polluants au milieu, les rejets d'eaux pluviales des opérations d'aménagement ou
de réaménagement donnant lieu à un permis de construire, un permis d’aménager ou la mise en place
d’une zone d’action concertée (ZAC) de plus de 1 000 m2 de surface totale doivent satisfaire les
conditions suivantes :
  sauf impossibilité technique, technico-économique, ou zones de vulnérabilité de la ressource en
eau souterraine, les eaux pluviales doivent être infiltrées,
  dans le cas où les eaux pluviales ne pourraient pas être infiltrées, le débit de fuite de
l'aménagement est limité à 1 l/s/ha.
Ces conditions, à savoir infiltration et régulation, sont toutes deux basées sur les pluies de référence
suivantes :
- pluies de 56 mm en 12 heures (pluie vingtennale) ou de 70 mm en 12 heures (pluie
centennale) pour les sous bassins versants de collecte des eaux pluviales de la partie amont du ru de
Gally (Villepreux et communes amont) et du Maldroit (Plaisir et communes amont) ;
- pluie de 56 mm en 12 heures (pluie vingtennale) pour le reste des sous bassins versants de
collecte des eaux pluviales de la Mauldre et de ses affluents.
La délibération de la CLE de la Mauldre du 9 novembre 2004 portant sur la limitation du ruissellement à
1 l/s/ha (en annexe 2 du règlement) et son cahier d’application en précisent les modalités de mise en
oeuvre.
L’application de la limitation du ruissellement à 1 l/s/ha tient compte de l’existence d’ouvrages de
régulation disposant d’une capacité volumétrique suffisante pour accueillir des eaux pluviales
supplémentaires.</t>
  </si>
  <si>
    <t>urbanisme (PLU, ZAC…)</t>
  </si>
  <si>
    <t>Nonette</t>
  </si>
  <si>
    <t>SAGE03012</t>
  </si>
  <si>
    <t>REGLE03012_01</t>
  </si>
  <si>
    <t>1. Améliorer le traitement de l'azote et du phosphore sur le sous-bassin versant de la Launette</t>
  </si>
  <si>
    <t>Tout nouveau dispositif ou réhabilitation d’un dispositif d’assainissement à rejets superficiels soumis à déclaration au titre de la loi sur l’eau
(articles L.214-1 et suivants du Code de l’Environnement- rubrique 2.1.1.0 de la nomenclature de la loi sur l’eau en vigueur au jour de la
publication de l’arrêté approuvant le SAGE) et dont l’exutoire des rejets est situé sur le sous bassin versant de la Launette doit respecter les
règles cumulatives suivantes :
 Le traitement de l’azote du dispositif doit permettre de respecter sur le paramètre « NGL » une concentration maximale de 15 mg/l
 Et, le traitement du phosphore du dispositif doit permettre de respecter sur le paramètre « Pt » une concentration maximale de
2 mg/l
Ne sont pas concernés par cette règle, les projets présentant une impossibilité technique avérée dûment justifiée par le pétitionnaire dans le
cadre du document d’incidence.
Il est rappelé que les dispositifs d’assainissement soumis à autorisation au titre de la loi sur l’eau (articles L. 214-1 et suivants du Code de
l’environnement), c’est à dire traitant une charge brute de pollution organique supérieure à 600 kg/j de DBO5, sont tenus de respecter ces
valeurs en application en application de l'arrêté du 21 juillet 2015 et du tableau 7 de l'annexe 3.</t>
  </si>
  <si>
    <t>sous bassin versant de al Launette</t>
  </si>
  <si>
    <t>REGLE03012_02</t>
  </si>
  <si>
    <t>2. Protéger les zones humides * effectives du territoire</t>
  </si>
  <si>
    <t>Les nouvelles opérations d’assèchement, mise en eau, imperméabilisation, remblais d’une zone humide identifiée comme effective selon
l’arrêté du 1er octobre 2009 conformément à la disposition 35 du PAGD (Cartes 3.1 à 3.23) sont interdites. Cette règle s’impose aux
nouveaux IOTA (soumis à autorisation / déclaration) visés aux articles L.214-1 et suivants du code de l’environnement (rubrique 3.3.1.0 de
la nomenclature de la loi sur l’eau en vigueur au jour de la publication de l’arrêté approuvant le SAGE) et aux nouvelles ICPE (soumises à
autorisation/enregistrement/déclaration) définies à l’article L.511-1 du même code.
Ne sont pas concernés par cette règle, les projets :
 Déclarés d’utilité publique (en application des articles L11-1 à L11-7 du code de l’expropriation pour cause d’utilité publique)
 Ou, présentant un intérêt général (au sens de l’article L.211-7 du code de l’environnement)
 Ou, concourant à l’amélioration de la qualité hydromorphologique et écologique des cours d’eau selon les objectifs du SAGE
 Ou, concourant à la valorisation des projets d’écotourisme promus à la disposition 55 tout en respectant les milieux naturels et
aquatiques
Pour ces quatre exceptions, les dispositions du SDAGE s’appliquent.</t>
  </si>
  <si>
    <t xml:space="preserve">Cartes des zones humides </t>
  </si>
  <si>
    <t>disposition 35 du PAGD</t>
  </si>
  <si>
    <t>REGLE03012_03</t>
  </si>
  <si>
    <t>3. Préserver la continuité écologique des cours d'eau</t>
  </si>
  <si>
    <t>Les nouveaux, ouvrages, remblais, épis et installations, dans le lit mineur d'un cours d'eau, constituant un obstacle à la continuité
écologique sont interdits sur les cours d’eau du bassin versant de la Nonette. Cette règle s’impose aux nouveaux IOTA (soumis à
autorisation / déclaration) visés aux articles L.214-1 et suivants du code de l’environnement (rubriques 3.1.1.0, 3.2.5.0, 3.2.6.0 de la
nomenclature de la loi sur l’eau en vigueur au jour de la publication de l’arrêté approuvant le SAGE).
Ne sont pas concernés par cette règle, les projets :
 Présentant un intérêt général (au sens de l’article L.211-7 du code de l’Environnement)
 Ou, pour lesquels des mesures correctrices sont mises en place pour assurer la continuité écologique et n’aggravant pas les
inondations.
Au sens de la rubrique 3.1.1.0 du code de l’environnement, la continuité écologique</t>
  </si>
  <si>
    <t>REGLE03012_04</t>
  </si>
  <si>
    <t>4. Limiter l'imperméabilisation des sols sur le sous-bassin versant de la Launette</t>
  </si>
  <si>
    <t>Tout projet conduisant à une imperméabilisation nouvelle, et non soumis à déclaration ou autorisation au titre de la loi sur l’eau (article
L214-1 du code de l’environnement) doit respecter l’une des règles de gestion d’eaux pluviales suivantes :
 Gestion par infiltration à l’échelle de la parcelle en ayant recours à des techniques alternatives à la collecte par le réseau public et
en fonction des caractéristiques des sols
 à défaut de gestion par infiltration à l’échelle parcellaire, gestion par stockage-restitution avec un dispositif de dépollution des eaux
pluviale. En l’absence d’études ou de doctrines locales déterminant le débit de fuite maximal admissible du rejet en zones
urbaines, le présent règlement fixe le débit de fuite maximal admissible à 1l/s/ha pour une pluie minimale de période de retour 20
ans conformément au document guide du département de l’Oise concernant le rejet et la gestion des eaux pluviales datant de
janvier 2012.
Il est admis que le maître d’ouvrage dépasse le débit de fuite spécifique ci-avant imposé lors de certaines phases de la vidange des
ouvrages de stockage sous réserve que ce dernier démontre que les ouvrages projetés sont conçus et gérés pour stocker et vidanger les
eaux en fonction des capacités d’évacuation des ouvrages aval sans accroitre l’alea sur les secteurs aval.</t>
  </si>
  <si>
    <t>Oise-Aronde</t>
  </si>
  <si>
    <t>SAGE03013</t>
  </si>
  <si>
    <t>REGLE03013_01</t>
  </si>
  <si>
    <t>Sécuriser des secteurs d’enjeu fort pour
l’alimentation en eau potable</t>
  </si>
  <si>
    <t>La sécurisation et l’optimisation de l’Alimentation en Eau Potable (AEP)
produite à partir des eaux superficielles et des eaux souterraines du bassin versant
Oise-Aronde sont une priorité.
Un des premiers moyens à mettre en oeuvre pour contribuer à la préservation
de la qualité des captages d’eau potable est l’instauration des périmètres de
protection.
En application de l’article L. 1321-1 à 10 du Code de la Santé Publique et du
plan national Santé Environnement 2004 – 2008, le règlement impose :
  aux Collectivités productrices d’eau potable de mettre en place les périmètres
de protection autour des captages qui n’en sont pas encore dotés,
D’autre part, le règlement impose :
  les restrictions définis par la Direction Départementale des Affaires Sanitaires
et Sociales (DDASS) du département de l’Oise en matière de qualité d’eau,
  les restrictions définis par la Direction Départementale de l’Agriculture et de la
Forêt (DDAF) du département de l’Oise en matière de prélèvements d’eau.
D’autre part, compte tenu du mauvais état quantitatif de la nappe de la Craie
diagnostiqué par le SDAGE Seine-Normandie et des problèmes d’étiages sévères sur
le bassin de l’Aronde, des restrictions de prélèvements maximums seront définis par
usage et par secteur. L’AEP sera l’usage prioritaire. Ces restrictions seront édictées
dans le règlement une fois les études, prévues dans le PAGD, réalisées dont
notamment le Schéma de Régulation des Prélèvements en Eau (SRPE).</t>
  </si>
  <si>
    <t>REGLE03013_02</t>
  </si>
  <si>
    <t>restrictions de prélèvements prévues dans le PAGD</t>
  </si>
  <si>
    <t xml:space="preserve">mauvais état de la nappe de Craie diagnostiqué dans le SDAGE. </t>
  </si>
  <si>
    <t>REGLE03013_03</t>
  </si>
  <si>
    <t>Protéger les zones humides et leurs fonctionnalités</t>
  </si>
  <si>
    <t>Les zones humides telles que définies aux articles L. 211-1 et R. 211-108 du
Code de l’environnement, outre leur intérêt propre en terme de patrimoine naturel,
contribuent à la régulation du fonctionnement hydraulique du cours d’eau, à la
préservation de la qualité de l’eau.
Afin de protéger les zones humides et leurs fonctionnalités, le règlement
impose :
  d’intégrer les délimitations des zones humides dans les documents
d’urbanisme,
  de ne pas planter des espèces végétales à hautes tiges et à but de production
(peuplier) à moins de six mètres des berges.</t>
  </si>
  <si>
    <t>Orge et Yvette</t>
  </si>
  <si>
    <t>SAGE03014</t>
  </si>
  <si>
    <t>REGLE03014_01</t>
  </si>
  <si>
    <t>Tout installation, ouvrage, travaux ou activités réalisés dans le lit mineur d'un cours d'eau soumis à déclaration ou à autorisation au titre des articles L.214-1 à L.214-6 et visés par une ou plusieurs des rubriques définies ci-dessous sont interdits.
- La constitution d’obstacle à l’écoulement des crues, à la continuité écologique (visée par la rubrique 3.1.1.0. de l’article R214-1 du Code de l’Environnement)
- la modification du profil en long ou en travers d’un cours d’eau (visée par la rubrique 3.1.2.0. de l’article R214-1 du Code de l’Environnement)
- les impacts sensibles sur les conditions de luminosité nécessaires à la vie aquatique (visées par la rubrique 3.1.3.0. de l’article R214-1 du Code de l’Environnement)
- la consolidation des berges par des techniques autres que végétales (visée par la rubrique 3.1.4.0. de l’article R214-1 du Code de l’Environnement)
- le curage des cours d’eau ou canaux (visé par la rubrique 3.2.1.0. de l’article R214-1 du Code de l’Environnement)
Cette interdiction ne s'applique pas :
 aux installations, ouvrages, travaux ou activités réalisés dans le cadre d'un projet déclaré d'utilité publique (DUP) ou d'intérêt général (DIG, PIG), qui comprendront des mesures correctives et, à défaut, des mesures compensatoires répondant aux objectifs du Plan d'Aménagement et de Gestion Durable.
 aux rigoles situées en partie amont du bassin de l’Yvette, présentées sur la Figure 1 : Réseau des étangs et rigoles en partie amont du bassin de l’Yvette et aux rigoles sur le plateau de Saclay, présentées sur la Figure 2 : Réseau des rigoles du plateau de Saclay.
 aux opérations de restauration hydromorphologique des cours d'eau contribuant à l'atteinte du bon état (dont les travaux de désenvasement justifiés par la restauration du milieu aquatique).
 aux opérations contribuant à la protection de personnes ou de biens existants.
Dans la conception et la mise en oeuvre de leurs projets, les maîtres d'ouvrage doivent ainsi définir les mesures adaptées pour éviter, réduire et, uniquement lorsque c'est nécessaire et pour les impacts résiduels compenser leurs impacts négatifs significatifs sur l'environnement.</t>
  </si>
  <si>
    <t>REGLE03014_02</t>
  </si>
  <si>
    <t>zones de frayères</t>
  </si>
  <si>
    <t>2. Préservation des zones de frayères</t>
  </si>
  <si>
    <t>Les installations, ouvrages, travaux ou activités déclarés ou autorisés au titre des articles L.214-1 à L.214-6 du code de l’environnement et entraînant la destruction de frayères, de zones de croissance, ou de zones d’alimentation pour la faune aquatique sont interdits.
Cette interdiction ne s'applique pas :
 aux opérations de restauration hydromorphologique des cours d'eau contribuant à l'atteinte du bon état
 aux opérations contribuant ou à la protection de personnes ou de biens existants,
 aux installations, ouvrages, travaux ou activités réalisés dans le cadre d'un projet déclaré d'utilité publique (DUP) ou d'intérêt général (DIG, PIG), qui comprendront un programme compensatoire portant sur la restauration, sur l’amélioration ou sur la recréation de telles zones à fonctionnalités équivalentes et à proximité immédiate des zones dégradées.
Dans la conception et la mise en oeuvre de leurs projets, les maîtres d'ouvrage doivent ainsi définir les mesures adaptées pour éviter, réduire et, uniquement lorsque c'est nécessaire et pour les impacts résiduels compenser leurs impacts négatifs significatifs sur l'environnement.
Les mesures compensatoires font l'objet d'un suivi écologique post-travaux et d'une évaluation de leur efficacité selon des modalités définies par le préfet.</t>
  </si>
  <si>
    <t>zones de frayères (encadrer activités dégradant)</t>
  </si>
  <si>
    <t>REGLE03014_03</t>
  </si>
  <si>
    <t>3. Préservation des zones humides * identifiées prioritaires</t>
  </si>
  <si>
    <t>Tout installation, ouvrage, travaux ou activités soumis à déclaration ou à autorisation au titre de l’article L.214-1 du code de l’environnement et visés à la rubrique 3.3.1.0 qui entraînent un assèchement, une mise en eau, une imperméabilisation ou un remblai de zones humides est interdite, sauf si :
 Le projet est réalisé dans le cadre d’une déclaration d’utilité publique (DUP) ou d’intérêt général (DIG) au titre de l’article L. 211-7 du code de l’environnement;
 Ou le projet présente des enjeux liés à la sécurité ou à la salubrité publique, tels que décrits à l’article L. 2212-2 du Code Général des Collectivités Territoriales.
 Ou le projet vise la restauration hydromorphologique des cours d’eau (travaux entraînant la perte ou l’impact de zones humides artificiellement créées par le passé par des modifications apportées à l’hydromorphologie naturelle du cours d’eau).
Dans ces cas d’exceptions à la règle, le pétitionnaire devra :
1. chercher à éviter le dommage causé aux zones humides (mesures d’évitement) ;
2. chercher à réduire l’impact sur les zones humides, leurs fonctionnalités et leurs services rendus (mesures correctrices) ;
3. s’il subsiste des impacts résiduels, ensuite et seulement, compenser le dommage résiduel identifié.
Les aménagements devront préserver les enjeux spécifiques des zones humides prioritaires identifiées à la carte ZH2.
Les mesures compensatoires doivent obtenir un gain équivalent en termes de biodiversité (présence d’espèces remarquables, rôle de frayère à brochets,...) et de fonctions hydrauliques (rétention d’eau en période de crue, soutien d’étiages, fonctions d’épuration, rétention du carbone,...), en priorité dans le bassin versant impacté et en dernier ressort à une échelle plus large. A cet effet, elles prévoient l’amélioration et la pérennisation de zones humides encore fonctionnelles (restauration, reconnections, valorisation, meilleure gestion,...) ou la recréation d’une zone humide équivalente sur le plan fonctionnel et de la biodiversité, d’une surface au moins égale à la surface dégradée et en priorité sur la même masse d’eau. A défaut, les mesures compensatoires prévoient la création d’une zone humide à hauteur de 150 % de la surface perdue.
Les mesures compensatoires font l'objet d'un suivi écologique post-travaux et d'une évaluation de leur efficacité selon des modalités définies par le préfet.
Il est par ailleurs rappelé que la destruction d’espèces protégées ou de leurs habitats est soumise à une autorisation préalable de dérogation prévue par l’article L411-2 du Code de l’Environnement.</t>
  </si>
  <si>
    <t>Orne aval et Seulles</t>
  </si>
  <si>
    <t>SAGE03015</t>
  </si>
  <si>
    <t>1. Nouveaux rejets d'eau pluviale</t>
  </si>
  <si>
    <t>La présente règle s’applique dès l’approbation du SAGE à tout nouveau rejet d’eaux pluviales
dans les eaux douces superficielles ou sur le sol ou dans le sous‐sol, la surface totale du
projet, augmentée de la surface correspondant à la partie du bassin naturel dont les
écoulements sont interceptés par le projet, étant supérieure à 1ha, relevant d’installations,
ouvrages, travaux, activités (article L.214‐1 du code de l’environnement) et/ou relevant de la
nomenclature des Installations Classées pour la Protection de l’Environnement (L.512‐1 du
code de l’environnement), sur tout le territoire du SAGE.
Tout rejet direct dans les eaux superficielles et souterraines est interdit.</t>
  </si>
  <si>
    <t>REGLE03015_01_i</t>
  </si>
  <si>
    <t>Sauf impossibilité technique avérée, tout projet conduisant à une imperméabilisation des
sols et dont la surface totale, augmentée de la surface correspondant à la partie du bassin
naturel dont les écoulements sont interceptés par le projet, est supérieure à 1ha, devra être
équipé d'un dispositif limitant le rejet d'eaux pluviales dans les eaux superficielles,
dimensionné de sorte que, pour une période de retour décennale :
- le débit de fuite soit inférieur ou égal au débit décennal prévisible dans les conditions
préalables au projet et, sauf situation locale exceptionnelle dûment démontrée, inférieur
à 5 l/s/ha ; en cas de méconnaissance de ce débit prévisible, le débit de fuite sera fixé
dans une fourchette comprise entre 2 et 5 l/s/ha, en fonction de la sensibilité du milieu ; En termes de qualité, c’est la pluie courante de période de retour 2 ans qui est retenue :
- le taux d'abattement des matières en suspension (MES) dans le rejet de fuite, exprimé en
flux annuel, doit être proposé dans le document d’incidence prévu par les articles
R.214‐6 et R.214‐32 du code de l’environnement. A défaut il sera supérieur ou égal à
70% ;
- la concentration maximale du rejet de fuite doit être proposée dans le document
d’incidence prévu par les articles R.214‐6 et R.214‐32 du code de l’environnement. A
défaut elle sera inférieure à 30 mg/l de matières en suspension (MES) et 5 mg/l
d'hydrocarbures totaux.
Sauf impossibilité technique avérée, tout projet conduisant à une imperméabilisation des
sols et dont la surface totale, augmentée de la surface correspondant à la partie du bassin
naturel dont les écoulements sont interceptés par le projet, est supérieure à 1ha, et rejetant
par infiltration dans les eaux souterraines devra :
- justifier de l’absence d’impact sur la masse d’eau souterraine réceptrice
- être équipé d'un dispositif limitant le rejet, avec une vitesse d’infiltration comprise entre
1x10‐5 m/s et 1x10‐6 m/s (3,6 mm/h ou 3,6 l/m2/h).
- être équipé, en amont du dispositif d’infiltration, d’une rétention fixe et étanche
destinée à recueillir une pollution accidentelle, à l’aval des opérations à caractère
commercial ou industriel</t>
  </si>
  <si>
    <t>REGLE03015_02</t>
  </si>
  <si>
    <t>2. Maîtrise du phosphore dans les rejets d'effluents domestiques (STEP &gt; 200 EH) dans les milieux sensibles</t>
  </si>
  <si>
    <t>Cette règle s'applique à l'ensemble des dispositifs d'assainissement recevant une charge
brute de pollution organique supérieure à 12 kg/j de DBO5 (plus de 200 EH).
Sauf impossibilité technique avérée, ou contraintes sanitaires particulières, ou coût
d'investissement disproportionné par rapport à l'investissement global sur l'ouvrage, le rejet
des effluents traités des nouveaux dispositifs d'assainissement et des dispositifs
d'assainissement réhabilités recevant une charge brute de pollution organique supérieure ou
égale à 12 kg/j de DBO5, lorsqu’il s’effectue dans les eaux superficielles fait l’objet d’un
traitement renforcé du phosphore dans les conditions définies ci‐dessous.
Le rejet doit faire l'objet d'une déphosphoration lui permettant d'obtenir une concentration
de phosphore total (Pt) dans le rejet, inférieure ou égale à 2 mg/l :
→ pour les dispositifs d'assainissement recevant une charge brute de pollution
organique supérieure ou égale à 120 kg/j de DBO5, s’ils rejettent dans :
? une masse d'eau "petit cours d'eau",
? un réservoir biologique,
? un site Natura 2000,
? un cours d'eau bénéficiant d'un arrêté de protection de biotope pour la vie aquatique,
→ pour les dispositifs d'assainissement recevant une charge brute de pollution
organique comprise entre 12 et 120 kg/j (exclus) de DBO5, s'ils rejettent dans :
? un réservoir biologique,
? un site Natura 2000,
? un cours d'eau bénéficiant d'un arrêté de protection de biotope pour la vie aquatique.</t>
  </si>
  <si>
    <t>REGLE03015_03</t>
  </si>
  <si>
    <t>3. Maîtrise du phosphore pour les rejets d'effluents industriels dans les milieux sensibles</t>
  </si>
  <si>
    <t>Cette règle s'applique aux dispositifs d'assainissement industriel rejetant du phosphore
dans les milieux aquatiques sensibles, à savoir :
? les masses d'eau "petits cours d'eau",
? les réservoirs biologiques,
? les sites Natura 2000,
? les cours d'eau bénéficiant d'un arrêté de protection de biotope pour la vie
aquatique.
Le rejet, lorsqu’il s’effectue dans les eaux superficielles, doit faire l'objet d'une
déphosphoration lui permettant de respecter les concentrations de phosphore total (Pt)
suivante :
- 2 mg/l en moyenne annuelle pour des flux de phosphore sortant compris entre 0,5 et 8
kg/j
- 1 mg/l en moyenne annuelle pour des flux de phosphore sortant supérieurs à 8 kg/j
La concentration maximale instantanée sera fixée de manière à ne pas dépasser une
augmentation de concentration de 0,1 mg/l de phosphore total dans le milieu récepteur.
Sont exclues de l’application de ces normes, les installations rejetant certaines formes
chimiques du phosphore complexées et difficilement « précipitables » pour lesquelles le
coût de déphosphoration s’avérerait trop onéreux au regard de la précipitation habituelle au
chlorure ferrique.</t>
  </si>
  <si>
    <t>REGLE03015_04</t>
  </si>
  <si>
    <t>crues et inondations</t>
  </si>
  <si>
    <t>4. Transparence aux crues morphogène</t>
  </si>
  <si>
    <t>Cette règle s'applique à tout ouvrage hydraulique existant ou en projet barrant partiellement ou
totalement le lit mineur du cours principal de l’Orne, quel que soit l'usage affecté à cet ouvrage, à
l'exception des ouvrages destinés à :
‐ maintenir la côte d'un canal de navigation ou d'un port.
Sauf impossibilité technique absolue et dûment justifiée, ou impératif de sécurité, tout ouvrage
équipé d'un barrage devra assurer la transparence maximale des débits solides à l'occasion de la
survenue des crues morphogènes, par ouverture des dispositifs de vidange, notamment des vannes
de fond.
Une crue est considérée comme morphogène sur l'Orne lorsque la cote à la station limnimétrique de
à Thury‐Harcourt est égale à 3,00 m pour l’Orne. Les vannages seront donc ouverts dés que la cote à
la station de Thury‐Harcourt atteindra 2,50 m et tant qu'elle sera supérieure à cette côte (côte 2010).</t>
  </si>
  <si>
    <t>REGLE03015_05</t>
  </si>
  <si>
    <t>5. Plans d'eau</t>
  </si>
  <si>
    <t>Cette règle s'applique à toute opération de construction ou d'extension de plan d'eau.
Sauf motif d'intérêt public dûment constaté par un arrêté de déclaration d'utilité publique,
ou sauf impossibilité technique absolue dûment justifiée, un nouveau plan d'eau ne peut
être établi que s'il est alimenté en eau par pompage dans une nappe souterraine ou
recueille direct des eaux de ruissellement d'un bassin versant.
Sauf motif d'intérêt public dûment constaté par un arrêté de déclaration d'utilité publique,
aucun nouveau plan d'eau ne peut être alimenté par prélèvement dans la nappe
souterraine classée en zone de répartition des eaux.
Les opérations de construction et d'extension de plans d'eau sont réalisées de manière à ne
pas générer de prélèvements d'eau dans les cours d’eau figurés sur la carte R4 et listées aux
tableaux 2 et 3, à savoir les cours d'eau ayant au moins l’une des caractéristiques suivantes :
- ayant un objectif de très bon état écologique,
- jouant le rôle de réservoirs biologiques identifiés dans le SDAGE Seine‐Normandie,
- vulnérables au cumul des plans d'eau : le ratio (surface totale de plans d'eau / surface
du lit mineur du cours d'eau) est supérieur à 2.
Les opérations de remplissage de plans d'eau existants en dérivation du réseau
hydrographique superficiel sur ces mêmes cours d'eau sont effectuées exclusivement sur
une période allant du 15 octobre au 15 juin.</t>
  </si>
  <si>
    <t>2°c)</t>
  </si>
  <si>
    <t>Risle et Charentonne</t>
  </si>
  <si>
    <t>SAGE03017</t>
  </si>
  <si>
    <t>REGLE03017_01</t>
  </si>
  <si>
    <t>1. Encadrer les opérations de protection de berges et les modifications de profil du lit mineur des cours d'eau sur les masses d'eau cartographiées dans le document cartographique n°1</t>
  </si>
  <si>
    <t>En application de l’article R. 212-47-2°b) du code
de l’environnement et afin de restaurer le bon
état écologique des masses d’eau superficielles
cartographiées dans le document cartographique
n° 1 :
1. Pour toute nouvelle opération de consolidation
ou de protection des berges soumise à
autorisation ou déclaration au titre de la rubrique
3.1.4.0 de la nomenclature annexée à l’article R.
214-1 du code de l’environnement en vigueur au
jour de la publication de l’arrêté inter-préfectoral
approuvant le SAGE, l’utilisation de techniques
autres que végétales vivantes n’est admise
que dans le cas suivant :
existence d’enjeux liés à la sécurité des personnes,
des habitations, des bâtiments d’activités
et des infrastructures de transports et
réseaux, ou nécessité de reconstruire à l’identique
en milieu urbain.</t>
  </si>
  <si>
    <t>REGLE03017_02</t>
  </si>
  <si>
    <t>2. Établir la continuité écologique sur la Risle et ses affluents</t>
  </si>
  <si>
    <t>Les règles définies ci-dessous en application des
articles L212-5-1 et R. 212-47-4° du code de
l’environnement doivent être appliquées dans
l’objectif de rétablir la continuité écologique,
sans préjudice des prescriptions qui pourraient
découler du classement des cours d’eau au titre
de l’article L 214-17 du code de l’environnement
et sans préjudice des prescriptions qui pourraient
découler de réglementation locale.
Indépendamment des prescriptions contenues
dans les articles R. 214-112 et R. 214-113 du
code de l’environnement, relatifs à la sécurité
des digues et barrages, les règles de gestion et
de fonctionnement applicables aux ouvrages
hydrauliques fonctionnant au fil de l’eau - listés
dans les dispositions MA-5-G et MA-6-G du
PAGD et présents dans le lit mineur du cours d’eau
doivent respecter les prescriptions suivantes.
a) Ouverture des vannes des ouvrages listés
dans la disposition MA-5-G du PAGD (et cartographiés
dans le document cartographique
n°3) du 1er juin au 1er avril inclus.
Les propriétaires des ouvrages hydrauliques
fonctionnant au fil de l’eau et étant listés à la
disposition MA-5-G du PAGD, présents sur le
cours principal et les bras secondaires de la Risle
médiane, de la Charentonne et du Guiel devront
assurer une ouverture totale du 1er juin au 1er avril
inclus de l’ensemble des ouvrages de décharge
mobiles de ces ouvrages.
Cette règle ne s’applique pas aux ouvrages qui
contribuent localement, de manière avérée et
démontrée par le propriétaire ou l’exploitant
(notamment par constat contradictoire entre
le propriétaire de l’ouvrage et l’autorité administrative,
par étude réalisée par un bureau
d’études…) à :
soit, lutter contre les inondations et préserver
des biens et des personnes (dont les ouvrages
conditionnant la stabilité géotechnique de
bâtiment),
soit, préserver un patrimoine historique classé
ou inscrit à l’inventaire supplémentaire des
monuments historiques (ouvrages eux même
classés ou inscrits ou liés à du patrimoine classé
ou inscrit),
soit, maintenir une zone humide abritant des
espèces protégées ou des espèces déterminantes
au titre des ZNIEFF de type I,
soit, maintenir un milieu aquatique accueillant
l’Agrion de mercure,
ou lorsque l’ouverture totale entraîne un assec
du cours d’eau,
ou lorsque l’ouverture totale porte atteinte à la
salubrité publique.
Les demandes de dérogation pour les exceptions
mentionnées ci-dessus devront être adressées à
l’autorité préfectorale. Les ouvrages ayant l’un
des rôles locaux avérés définis ci-dessus sont
soumis à l’obligation d’ouverture lors des crues
de plein bord (règle ci-dessous).</t>
  </si>
  <si>
    <t>cartographie des ouvrages hydrauliques fonctionant au fil de l'eau</t>
  </si>
  <si>
    <t>Liste des ouvrages hydrauliques fonctionnant au fil de l'eau, PAGD</t>
  </si>
  <si>
    <t>b) Ouverture des vannes des ouvrages listés
dans les dispositions MA-5-G et MA-6-G du
PAGD (et cartographiés dans le document cartographique
n°3) lors des crues de plein bord.
Les propriétaires de tous les ouvrages hydrauliques
fonctionnant au fil de l’eau listés aux dispositions
MA-5-G et MA-6-G du PAGD présents
sur le cours principal et les bras secondaires de
la Risle médiane, de la Charentonne et du Guiel
doivent assurer une ouverture de l’ensemble des
ouvrages de décharge mobiles de ces ouvrages
lors des crues morphogènes (crue de plein bord
- cf. modalités d’ouverture des ouvrages objet
de la disposition MA-7-G et caractéristiques
techniques en annexe 11).</t>
  </si>
  <si>
    <t>Dispositions relative à l'ouverture des vannes des ouvrages</t>
  </si>
  <si>
    <t>REGLE03017_03</t>
  </si>
  <si>
    <t>3. Encadrer la création de plans d'eau et l'extension de plans d'eau existants</t>
  </si>
  <si>
    <t>En application de l’article R.212-47-2°b) du code
de l’environnement, et afin de répondre à l’orientation
22 du SDAGE du bassin de la Seine et des
cours d’eau côtiers normands, la création de
nouveaux plans d’eau y compris temporaires
ainsi que l’extension de plans d’eau existants
soumises à autorisation ou déclaration IOTA
au titre de la rubrique 3.2.3.0. ou 3.3.1.0. de la
nomenclature annexée à l’article R. 214-1 du
Code de l’environnement en vigueur au jour
de la publication de l’arrêté inter-préfectoral
approuvant le SAGE ou au titre de réglementation
des installations classées pour la protection
de l’environnement visées à l’article L
511-1 du code de l’environnement en vigueur
au jour de la publication de l’arrêté inter-préfectoral
approuvant le SAGE (y compris les
carrières, objet de la rubrique 2.5.1.0. de cette
réglementation) ne sont pas admises :
en lit mineur et en lit majeur des cours d’eau
classés en première catégorie piscicole cartographiés
dans le document cartographique n°2
(intégralité des cours d’eau, canaux et plans
d’eau du bassin de la Risle classés par le décret
du 58-873 du 16/09/1958, article 28 en 1ère catégorie
à l’exception des plans d’eau classés en
2e catégorie par l’arrêté du 23 novembre 1990).
Cette règle ne s’applique pas :
aux plans d’eau à usage de traitement, de régulation
des eaux pluviales ou du ruissellement
(tels que les bassins de récupération des eaux
pluviales), aux zones tampons en aval de réseau
de drainage agricole, aux lagunes et aux
bassins de décantation,
ou encore, aux bassins constituant une réserve
incendie non connectés de manière directe
et permanente à un cours d’eau ou à un plan
d’eau existant,
ou enfin, aux plans d’eau liés à un projet déclaré
d’utilité publique ou couverts par une déclaration
d’intérêt général.</t>
  </si>
  <si>
    <t>Orientation 22 du SDAGE</t>
  </si>
  <si>
    <t>REGLE03017_04</t>
  </si>
  <si>
    <t>4. Encadrer la réalisation de réseaux de drainage et l'extension de réseaux existants</t>
  </si>
  <si>
    <t>En application de l’article R. 212-47-2°b) du code
de l’environnement et afin de répondre aux orientations
des défis 2 et 6 du SDAGE du bassin de la
Seine et des cours d’eau côtiers normands 2016-
2021 (Disposition D2.20. Limiter l’impact du drainage
par des aménagements spécifiques, Disposition
D6.84. Veiller à la cohérence des aides
publiques en zones humides et Disposition D6.87.
Préserver la fonctionnalité des zones humides), la
réalisation de nouveaux réseaux de drainage
ou l’extension de réseaux existants soumis à
autorisation ou déclaration au titre des rubriques
3.3.2.0, 2.3.2.0. ou 3.3.1.0 de la nomenclature annexée
à l’article R. 214-1 du code de l’environnement
en vigueur au jour de la publication de l’arrêté
inter-préfectoral approuvant le SAGE n’est
pas admise dans l’un des cas suivants :
lorsque des effluents de drainage sont rejetés
directement dans le réseau hydrographique
superficiel ou en nappe,
ou lorsque des effluents de drainage sont rejetés
à moins de 50 mètres d’un point d’engouffrement
karstique (doline, bétoire...) ou de tout
autre point d’eau sensible (source, résurgence,
forage...) pour garantir que le rejet du drainage
ne dégrade pas le bon état des eaux. Cette distance
pourra être augmentée en fonction de la
topographie particulière du lieu du projet.</t>
  </si>
  <si>
    <t>REGLE03017_04_i</t>
  </si>
  <si>
    <t>Dans tous les cas, l’aménagement de dispositifs
tampons (prairie inondable, mare végétalisée,
enherbement des fossés...) est encouragé à l’exutoire
des réseaux, permettant la décantation et la
filtration des écoulements avant rejet au milieu
naturel et toute altération de zone humide est
soumise aux règles (après évitement et réduction)
de compensation définies dans le SDAGE
2016-2021 à la disposition D 6.83.</t>
  </si>
  <si>
    <t>REGLE03017_05</t>
  </si>
  <si>
    <t>5. Imposer des prescriptions techniques pour la gestion des eaux pluviales sur les nouveaux projets d'urbanisation</t>
  </si>
  <si>
    <t>(Imposer une gestion préventive des eaux pluviales urbaines :
• n’infiltrer les eaux pluviales que lorsque le sol et les exigences de protection de la
nappe de la craie le permettent,
• imposer les critères de dimensionnement des ouvrages de gestion des eaux pluviales
sur des pluies rares de fréquence définie par le contexte du projet tout en permettant
une vidange des ouvrages en moins de 48 heures.) En application de l’article R. 212-47-2°b) du code
de l’environnement, les installations, ouvrages,
travaux ou activités soumis à autorisation ou déclaration
au titre de la rubrique 2.1.5.0 de la nomenclature
annexée à l’article R. 214-1 du code
de l’environnement en vigueur au jour de la publication
de l’arrêté inter-préfectoral approuvant le
SAGE et au titre de la réglementation des installations
classées pour la protection de l’environnement
visées à l’article L 511-1 du code de l’environnement
en vigueur au jour de la publication de
l’arrêté inter-préfectoral approuvant le SAGE et
entrainant une imperméabilisation supérieure à
10 000 m2, ne sont admises, sur le bassin versant
de la Risle que sous réserve du respect des prescriptions
suivantes :
La gestion des eaux pluviales des nouveaux projets
situés sur le bassin versant de la Risle et
soumis à autorisation ou déclaration au titre des
réglementations sus-visées doit :
1.
Dans le cas d’une infiltration des eaux pluviales,
respecter les conditions cumulatives
suivantes :
• démontrer une capacité d’infiltration du sol
supérieure à 1.10-6 m/s en dessous de laquelle
l’infiltration n’est pas possible, et inférieure à
1.10-4 m/s au dessus de laquelle le transfert
rapide d’eaux pluviales dans le sous-sol ne
garantit pas la protection de la nappe ; Ces
coefficients sont également à mettre en rapport
avec l’épaisseur, la nature du substrat
séparant la surface d’infiltration de la nappe
réceptrice, ainsi que le type de polluants susceptibles
d’être rejetés au milieu. L’efficacité
du piégeage des polluants dans le substrat
d’infiltration n’est en effet pas homogène et
varie en fonction des facteurs cités ci-dessus ;
• ne pas être situé en périmètres rapprochés de
captage d’alimentation en eau potable ;
• dimensionner le système d’infiltration (noue,
tranchée drainante…) à minima dans le respect
des préconisations de la norme NF EN 752-2
(voir extrait de la norme (art.6) ci-dessous)
relative au dimensionnement des ouvrages
d’assainissement (dont pluvial) et reprise
dans le guide CERTU « La Ville et son Assainissement
» de 2003 (p. 55), en prenant comme
référence des chroniques de pluies locales y
compris la pluie sur 24 heures ;
• permettre la vidange de l’ouvrage sur une durée
de l’ordre de 48 h maximum.Dans le cas d’une gestion par régulation
avec débit de fuite, respecter les conditions
cumulatives suivantes :
• être dimensionnée à minima dans le respect
des préconisations de la norme NF EN 752-2
(voir extrait de la norme (art.6) ci-dessus)
relative au dimensionnement des ouvrages
d’assainissement (dont pluvial) et reprise
dans le guide CERTU « La Ville et son Assainissement
» de 2003 (p. 55), en prenant comme
référence des chroniques de pluies locales y
compris la pluie sur 24 heures, avec un débit
de fuite maximum de 2 litres/seconde/hectare
collecté (voir justification ci-dessous*) ;
• permettre la vidange de l’ouvrage sur une durée
de l’ordre de 48 h maximum.
Dans le cas d’une gestion mixte (infiltration
d’une partie des eaux pluviales, régulation
de la partie restante), appliquer les conditions
définies ci-dessus aux surfaces respectivement
concernées.2. être dimensionnée sur la base des coefficients
de ruissellement suivants :</t>
  </si>
  <si>
    <t>Yerres</t>
  </si>
  <si>
    <t>SAGE03019</t>
  </si>
  <si>
    <t>REGLE03019_01</t>
  </si>
  <si>
    <t>1. Proscrire la destruction des zones humides *</t>
  </si>
  <si>
    <t>Toute opération entraînant l’assèchement, la mise en eau, l’imperméabilisation ou le
remblai des zones humides identifiées en classes 1, 2, 3 sur la carte n°36bis de l’atlas, en
application des articles L214-1 à L214-6 du code de l’environnement et de l’article 3.3.1.0
de la nomenclature issue du décret n°2006-881 du 17 juillet 2006, sont interdits sauf dans
les cas suivants :
· Pour la classe 2, la réalisation d’une étude démontrant l’absence de zone humide,
telle que définie dans l’arrêté du 1er octobre 2009 modifiant l'arrêté du 24 juin 2008 et
précisant les critères de définition et de délimitation des zones humides en application
des articles L. 214-7-1 et R. 211-108 du code de l'environnement, sur le périmètre du
projet.
· Pour la classe 3, si le caractère humide de la zone, qui doit être étudié et précisé
dans le cadre du dossier d'incidence, est infirmé au droit du projet.
Pour des opérations effectuées là où la présence de zone humide est jugée peu probable
sur la carte 36bis (classe 4 = classe complémentaire des 4 autres, matérialisée en blanc
sur la carte 36 bis), il est toutefois nécessaire, en cas de suspicion de zones humides par
la police de l’eau ou des installations classées, de demander à ce que le caractère humide
de la zone soit étudiée dans le dossier d’incidence. Si le caractère humide de la zone est
confirmée, le premier alinéa du présent article s’applique à l’opération visée, pour la zone
humide concernée, identifiée en classe 4 sur la carte 36bis.
ou
2.1 le projet est déclaré d’utilité publique ou le projet présente des enjeux liés à la
sécurité publique ou à la salubrité publique tels que définis à l’article L 2212-2 du
Code Général des collectivités territoriales ou le projet est déclaré d’intérêt général
(DIG), ou le projet consiste en une opération d’effacement d’ouvrage,
et,2.2 le projet intègre dans le document d’incidence de son dossier de déclaration ou
d’autorisation un argumentaire renforcé sur les volets eau / milieux aquatiques,
afin d’étudier son impact sur les fonctions et sur l’alimentation de la zone humide,
et,
2.3 le projet compense la disparition de toute surface de zones humides par la
création ou la restauration de zones humides équivalentes permettant d’assurer les
mêmes fonctions d’épuration des eaux, de reproduction, de repos, de nourriture, de
déplacement des populations animales et végétales ou à défaut à hauteur de 1,5
fois la surface perdue.</t>
  </si>
  <si>
    <t>REGLE03019_02</t>
  </si>
  <si>
    <t>2. Encadrer la création des réseaux de drainage</t>
  </si>
  <si>
    <t>La création de réseaux de drainage, soumise à autorisation ou déclaration en application
des articles L214-1 à L214-6 du code de l’environnement et de la rubrique 3.3.2.0 de la
nomenclature issue du décret n°2006-881 du 17 juillet 2006, est interdite sauf dans les
cas cumulatifs suivants :
1. l’exutoire du drain du projet n’est pas situé à l’intérieur ou à proximité d’un gouffre
(à moins de 500 m), ni à l’intérieur du cours d’eau,</t>
  </si>
  <si>
    <t>REGLE03019_02_i</t>
  </si>
  <si>
    <t>2_i_Encadrer la création des réseaux de drainage (et ses impacts sur les zones humides)</t>
  </si>
  <si>
    <r>
      <rPr>
        <sz val="16"/>
        <rFont val="Calibri"/>
        <family val="2"/>
        <charset val="1"/>
      </rPr>
      <t xml:space="preserve">La création de réseaux de drainage, soumise à autorisation ou déclaration en application
des articles L214-1 à L214-6 du code de l’environnement et de la rubrique 3.3.2.0 de la
nomenclature issue du décret n°2006-881 du 17 juillet 2006, est interdite sauf dans les
cas cumulatifs suivants :
1. /
</t>
    </r>
    <r>
      <rPr>
        <sz val="16"/>
        <color rgb="FF000000"/>
        <rFont val="Calibri"/>
        <family val="2"/>
        <charset val="1"/>
      </rPr>
      <t>2. le projet ne draine pas une zone humide. Cet alinéa s’applique sur les classes 1, 2, 3
des enveloppes de zones humides identifiées sur la carte n° 36bis de l’atlas, sauf :
a. Pour la classe 2, si une étude démontre l’absence de zone humide, telle que
définie dans l’arrêté du 1er octobre 2009 modifiant l'arrêté du 24 juin 2008 et
précisant les critères de définition et de délimitation des zones humides en
application des articles L. 214-7-1 et R. 211-108 du code de l'environnement, sur
le périmètre du projet.
b. Pour la classe 3, si le caractère humide de la zone, qui doit être étudié et précisé
dans le cadre du dossier d'incidence, est infirmé au droit du projet.
Pour des opérations effectuées là où la présence de zone humide est jugée peu probable
sur la carte 36bis (classe 4 = classe complémentaire des 4 autres, matérialisée en blanc
sur la carte 36 bis), il est toutefois nécessaire, en cas de suspicion de zones humides par
la police de l’eau ou des installations classées, de demander à ce que le caractère humide
de la zone soit étudiée dans le dossier d’incidence. Si le caractère humide de la zone est
confirmée, le premier alinéa du présent article s’applique à l’opération visée, pour la zone
humide concernée, identifiée en classe 4 sur la carte 36bis.
3. le projet est équipé d’un dispositif tampon rustique visant à réguler et à filtrer les
écoulements à son exutoire.</t>
    </r>
  </si>
  <si>
    <t>enveloppes des zones humides délimitées</t>
  </si>
  <si>
    <t>REGLE03019_03</t>
  </si>
  <si>
    <t>3. Proscrire la création d'ouvrages hydrauliques dans le lit mineur des cours d'eau</t>
  </si>
  <si>
    <t>La création d’ouvrages hydrauliques dans le lit mineur des cours d’eau inscrits sur la carte
n°1 de l’atlas, soumise à autorisation ou déclaration en application des articles L 214-1 à L
214-6 du Code de l’environnement et de l’article 3.1.1.0 de la nomenclature issue du
décret n°2006-881 du 17 juillet 2006, est interdite sauf dans les cas cumulatifs suivants :
1. le projet est déclaré d’utilité publique ou il existe des enjeux liés à la sécurité
publique ou à la salubrité publique tels que définis à l’article L2212-2 du Code
Général des collectivités territoriales ou le projet est déclaré d’intérêt général
(DIG),
2. le projet prévoit la mise en place de dispositifs de franchissement ou des modalités
d’ouverture permettant d’assurer la continuité écologique.</t>
  </si>
  <si>
    <t>REGLE03019_04</t>
  </si>
  <si>
    <t>4. Proscrire les opérations de curage des cours d'eau</t>
  </si>
  <si>
    <t>Les opérations d’enlèvement des vases du lit des cours d’eau, soumises à autorisation ou à
déclaration en application des articles L 214-1 à L 214-6 du code de l’environnement et de
l’article 3.2.1.0 de la nomenclature issue du décret n°2006-881 du 17 juillet 2006, sont
interdites sauf dans les cas cumulatifs suivants :
1. Le projet présente des enjeux liés à sécurité publique ou à la salubrité publique tels
que définis par l’article L 2212-2 du Code Général des Collectivités Territoriales ou
le document d’incidence démontre que le projet améliore la qualité des
écosystèmes ou le projet s’effectue dans le cadre de l’article L215-14 du code de
l’environnement ;
2. Le projet intègre dans le document d’incidence de son dossier de déclaration ou
d’autorisation un argumentaire renforcé sur la fonctionnalité écologique du cours
d’eau afin d’étudier l’impact du projet sur ces fonctionnalités.</t>
  </si>
  <si>
    <t>REGLE03019_05</t>
  </si>
  <si>
    <t>5. Encadrer les aménagements dans le lit majeur de l'Yerres et sur une bande de 5m pour les autres cours d'eau</t>
  </si>
  <si>
    <t>Les installations, ouvrages, travaux, activités situés dans le lit majeur des cours d’eau
délimité par la limite des Plus Hautes eaux Connues (carte n°42bis de l’atlas
cartographique) pour l’Yerres et l’aval du Réveillon ou dans une bande de 5m de part et
d’autre du haut de berge des autres cours d’eau et entraînant une nouvelle imperméabilisation des sols et soumis à autorisation ou à déclaration en application des
articles L.214-1 à L.214-6 et L.511-1 à L.511-2 du code de l’environnement et de l’article
3.2.2.0 de la nomenclature issue du décret n°2006-881 du 17 juillet 2006 sont interdits
sauf dans les cas suivants :
1. Le projet est déclaré d’utilité publique (DUP) ou le projet est déclaré d’intérêt
général (DIG)
Et
2. Le projet présente des enjeux liés à la sécurité publique ou à la salubrité publique
tel que définis par l’article L2212-2 du Code Général des Collectivités Territoriales.</t>
  </si>
  <si>
    <t>Vire</t>
  </si>
  <si>
    <t>SAGE03025</t>
  </si>
  <si>
    <t>REGLE03025_01</t>
  </si>
  <si>
    <t>ENCADRER LA REALISATION DE NOUVEAUX OUVRAGES DANS LE LIT MAJEUR DES COURS D’EAU</t>
  </si>
  <si>
    <t>Les champs naturels d’expansion des crues ont une capacité d’écrêtement de crues, plus particulièrement pour les petites et moyennes crues.Afin de protéger leszones d’expansion des crues, les nouveauxouvrages, installations,travaux, activités,remblaisde plus  de 400m2dans le lit majeur d’un cours d’eau, soumis à  autorisation ou  à  déclaration  en  application  des  articles L.214-1 à L.214-6 du Code de l’environnement (rubrique 3.2.2.0 de la nomenclature eau)ourelevant de la législation relative aux installations classées (article L.511-1 du Code de l’environnement), ne sont autorisés que : −lorsque  l’existence  d’enjeux  liés  à  la  sécurité  des  personnes,  des  habitations,  des  infrastructures  de transports et des bâtiments d’activités est démontrée,−ou lorsque l’extension des bâtiments d’activités existants est techniquement ouéconomiquementimpossible en dehors de ces zones,−ou lorsque l’implantation d’infrastructures publiques de captage et de traitement des eaux (eaux usées, eau potable), et de réseaux techniques, est techniquement impossible en dehors de ces zones,−ou  lorsque le projet est autorisé par déclaration d’utilité publique ou qu’il présente un caractère d’intérêt général au titre de l’article L. 211-7 du code de l’environnement.Cette règle n’est applicable ni aux projets de travaux sur les digues, notamment en casde nécessité de les déplacer, ni aux projets de déplacement de mares de gabions, à condition que la mare déplacée soit située dans le périmètre du SAGE, ait été régulièrement autorisée ou ait une existence légale au titre de l’ensemble des législations applicables à ces mares, et que la surface de la mare déplacée soit inférieure ou égale à celle existante.Cetterègle s’applique aux récépissés de déclaration,  enregistrementet  autorisation délivrés  à  compter du  lendemain de la date de publication du SAGE.</t>
  </si>
  <si>
    <t>REGLE03025_02</t>
  </si>
  <si>
    <t>INTERDIRE LA DESTRUCTION DE ZONES HUMIDES</t>
  </si>
  <si>
    <t>Les nouveauxouvrages, installations,travaux  et  activités entraînantassèchement,  mise  en  eau,  imperméabilisation, remblais  de  zones  humides  ou  de  marais de  plus  de  1  000m2,soumis  à  déclaration  ou à  autorisation  en  application des articles L.214-1 à L.214-6 du Code de l’environnement (rubrique 3.3.1.0 de la nomenclature eau), ou relevant de la législation  relative  aux  installations  classées  (article  L.511-1 du Code de l’environnement), sont interdits, sauf s’il est démontré : −L’existence  d’enjeux  liés  à  la  sécurité  des  personnes,  des  habitations,  des  bâtiments  d’activités  et  des infrastructures de transports existants ;−L’impossibilité  technico-économique  d’implanter,  en  dehors  de  ces  zoneshumides,  les  infrastructures publiques de captage pour la production d’eau potableet  de  traitement  des  eaux  usées  ainsi  que  les réseaux qui les accompagnent ;−-L’impossibilité technico-économique d’implanter, en dehors de ces zones humides, des extensions d’activité agricole ; −-L’impossibilité  technico-économique  d’implanter,  en  dehors  de  ces  zones  humides,  des  extensions  de bâtiments d’activités économiques autres qu’agricoles, et des ouvrages ou installations connexes liés et nécessaires à ces activités ;−L’existence d’un projet autorisé par déclaration d’utilité publique ;−La  nécessité  d’autoriser  la  réalisation  d’accès  pour  gérer  les  zones  humides  ou  pour  permettre  le désenclavement de parcelles agricoles ;−L’existence d’une déclaration d’intérêt général au titre de l’article L.211-7 du Code de l’environnement.Cette règle n’est applicable ni aux projets de travaux sur les digues, notamment en cas de nécessité de les déplacer, ni aux projets de déplacement de mares de gabions, à condition que la mare déplacée soit située dans le périmètre du SAGE, ait été régulièrement autorisée ouait une existence légale au titre de l’ensemble des législations applicables à ces mares, et que la surface de la mare déplacée soit inférieure ou égale à celle existante.Cetterègle s’applique aux récépissés de déclaration,  enregistrementet  autorisation délivrés  à  compter du  lendemain de la date de publication du SAGE.</t>
  </si>
  <si>
    <t>REGLE03025_03</t>
  </si>
  <si>
    <t>ENCADRER LA CREATION OU L’EXTENSION DE PLANS D’EAU</t>
  </si>
  <si>
    <t>La création ou l’extension de plans d’eau en eau permanente, soumis à autorisation ou à déclaration en application des articles L.214-1 à L.214-6 du Code de l’environnement(rubrique 3.2.3.0de la nomenclatureeau), estinterdite dans les cas suivants :−en barrage de cours d’eau;−ou en dérivation de cours d’eau de 1èrecatégorie piscicole et sur leurs bassins versants;−ou en dérivation de cours d’eau dont le QMNA51est  inférieur  au  dixième  du  module  et  sur  leurs  bassins versants;−ou en nappe alluviale;−ou en zone inondable;−ou en zone humide identifiée selon les critères de définition ou de délimitation des zones humides précisées aux articles L.211-1 et R.211-108 du Code de l’environnement.Cette règle ne concerne ni les retenues de substitution, ni les plans d’eau de barrages destinés à l’alimentation en eau potable, ni les lagunes de traitement des eaux usées, ni les plans d’eau de remise en état des carrières, ni les plans d’eau  utilisés  exclusivement  pour  l’irrigationet  l’abreuvement  du  bétail, ni  les  plans  d’eau  destinés  aux  activités nautiquesni lesprojets  de  déplacement  de  mares  de  gabions,  à  condition  que  la  mare  déplacée  soit  située  dans  le périmètre du SAGE, ait été régulièrement autorisée ou ait une existence légale au titre de l’ensemble des législations applicables à ces mares, etque la surface de la mare déplacée soit inférieure ou égale à celle existante.Cetterègle s’applique aux récépissés de déclaration et autorisation délivrés à compter du lendemain de la date de publication du SAGE</t>
  </si>
  <si>
    <t>prescription et interdiction</t>
  </si>
  <si>
    <t>Vallée de la Bresle</t>
  </si>
  <si>
    <t>SAGE03020</t>
  </si>
  <si>
    <t>REGLE03020_01</t>
  </si>
  <si>
    <t>1. Modalités de consolidation ou de protection des berges</t>
  </si>
  <si>
    <t>1. Les opérations de consolidation ou de protection des berges par des techniques autres que végétales
vivantes sont interdites. Cette règle concerne :
  les nouvelles autorisations ou déclarations délivrées en application des articles L.214-1 à L.214-6 du
Code de l’environnement (rubrique 3.1.4.0 de la nomenclature de la loi sur l’eau) ;
  les nouvelles autorisations (simplifiées ou non) ou les déclarations délivrées sur le fondement de
l’article L.511-1 du code de l’environnement (ICPE).
2. Ne sont pas concernées par la présente règle les opérations pour lesquelles le pétitionnaire démontre
l’inefficacité des techniques de génie végétal vivant et :
  l’existence d’enjeux liés à la sécurité des biens et des personnes ;
OU
  que ces opérations permettent d’améliorer l’état écologique au sens de l’Arrêté du 25 janvier 2010
relatif aux méthodes et critères d'évaluation de l'état écologique, de l'état chimique […] des eaux de
surface pris en application des articles R. 212-10, R. 212-11 et R. 212-18 du code de l'environnement</t>
  </si>
  <si>
    <t>REGLE03020_02</t>
  </si>
  <si>
    <t>2. Gérer les ouvrages hydrauliques en fonctionnement dans le lit mineur</t>
  </si>
  <si>
    <t>La disposition 40 du PAGD identifie l’ensemble des ouvrages constituant un obstacle à la continuité
écologique.
Indépendamment des prescriptions contenues dans les articles R.214-112 et R.214-113 du code de
l’environnement, relatifs à la sécurité des digues et barrages, les vannages de tous ces ouvrages
entretenus et manoeuvrables, fermés ou entrouverts et sans usage économique actuel doivent être ouverts
de manière permanente du 15 octobre au 31 mars inclus pour assurer la circulation piscicole et le transit
sédimentaire, excepté dans l’un des cas suivants :
  dans l'intérêt de la salubrité publique, et notamment lorsque ce retrait ou cette modification est
nécessaire à l'alimentation en eau potable des populations ;
  pour prévenir ou faire cesser les inondations ou en cas de menace pour la sécurité publique ;
  en cas de menace majeure pour le milieu aquatique, et notamment lorsque les milieux aquatiques
sont soumis à des conditions hydrauliques critiques non compatibles avec leur préservation ;
  lorsque les ouvrages ou installations sont abandonnés ou ne font plus l'objet d'un entretien régulier.
L’application de la présente règle intervient dans l’attente d’actions de restauration de la continuité
écologique sur ces ouvrages et ne saurait en aucun cas se substituer à celle-ci.</t>
  </si>
  <si>
    <t>REGLE03020_03</t>
  </si>
  <si>
    <t>3. Compenser la dégradation de zones humides *</t>
  </si>
  <si>
    <t>Pour toute zone humide identifiée aux cartes 1-1 à 1-28, les nouvelles opérations d’assèchement, mise en
eau, imperméabilisation, remblais soumises à autorisation ou à déclaration en application des articles
L.214-1 à L.214-6 du Code de l’environnement (rubrique 3.3.1.0 de la nomenclature de la loi sur l’eau), font
l’objet de mesures compensatoires de recréation ou de restauration d’une zone humide :
  équivalente sur le plan fonctionnel et de la biodiversité et sur une surface au moins égale à 150 % de la
surface perdue ;
  ou la restauration ou à défaut la création d’une zone humide, sur une superficie au moins égale à
200% de la surface perdue.
Les mesures compensatoires doivent être réalisées :
  préférentiellement sur le même bassin versant des masses d’eau superficielle du SAGE ;
  à défaut, sur le territoire du SAGE.
Le pétitionnaire doit justifier les raisons pour lesquelles il n’a pas retenu la première solution.
Une mesure compensatoire située en dehors du bassin versant de la Bresle ne saurait constituer un
élément suffisant de compensation.
Les mesures compensatoires sont engagées sur le terrain avant tout commencement des travaux altérant
les zones humides, ce qui suppose au minimum la maîtrise foncière des terrains concernés.
Les opérations soumises à autorisation (simplifiées ou non) ou déclarations délivrées sur le fondement de
l’article L.511-1 du code de l’environnement (ICPE) qui entraînent l’assèchement, la mise en eau,
l’imperméabilisation, le remblai d’une surface cumulée supérieure ou égale à 1000 m² de zones humides
sont également concernées par cette règle.
Ne sont pas concernées par cette règle les extensions cumulées d’une activité ICPE ou d’une opération
soumise à nomenclature IOTA dans la limite totale de 5000 m² en zones humides. Ces extensions sont
alors soumises aux règles de compensation du SDAGE.</t>
  </si>
  <si>
    <t>REGLE03020_04</t>
  </si>
  <si>
    <t>4. Limiter la création de nouveaux plans d'eau</t>
  </si>
  <si>
    <t>La création de plans d’eau, permanents ou temporaires d’une surface supérieure à 1000 m² est interdite :
  en lit majeur des cours d’eau ;
  en zone humide telle que cartographiée dans le présent SAGE (voir cartes 1-1 à 1-28).
Cette règle concerne :
  les nouvelles autorisations ou déclarations soumises aux articles L.214-1 à L.214-6 du Code de
l’environnement (rubrique 3.2.3.0 de la nomenclature de la loi sur l’eau) ;
  les nouvelles autorisations (simplifiées ou non) ou déclarations soumises à l’article L.511-1 du code
de l’environnement (ICPE).
Sont exclus du champ d’application du présent article :
  les plans d’eau à usage de traitement tels que les bassins de récupération des eaux pluviales, les
lagunes et les bassins de décantation ;
  les réserves incendie ;
  les projets répondant à des enjeux de sécurité des biens et des personnes ;
  les projets répondant à des usages pour l’alimentation en eau potable ;
  les nouvelles autorisations ou déclarations délivrées au titre de la rubrique 4.1.1.0. de la
nomenclature loi sur l’eau (article R. 214-1 du Code de l’environnement) ou de la rubrique 4.1.2.0. de
la même nomenclature.</t>
  </si>
  <si>
    <t>REGLE03020_05</t>
  </si>
  <si>
    <t>5. Préserver le lit mineur des cours d'eau</t>
  </si>
  <si>
    <t>Pour tous les cours d’eau identifiés sur les cartes 1-1 à 1-28, les nouvelles opérations soumises à
autorisation ou déclaration en application des articles L.214-1 à L.214-6 du Code de l’environnement,
relevant des nomenclatures suivantes de l’article R214-1 de ce même code :
  3.1.2.0 (IOTA modifiant le profil en long ou le profil en travers du lit mineur),
  3.2.1.0 (Entretien générant une extraction de sédiments)
… sont interdites, sauf :
  en cas d’atteinte à la sécurité des biens et des personnes ;
  pour les projets de restauration de la continuité écologique ;
  pour les projets d’amélioration de l’état écologique au sens de l’Arrêté du 25 janvier 2010 relatif aux
méthodes et critères d'évaluation de l'état écologique, de l'état chimique […] des eaux de surface pris
en application des articles R. 212-10, R. 212-11 et R. 212-18 du code de l'environnement</t>
  </si>
  <si>
    <t>modification du profil en long ou en travers/ rectification, curage, busage, extraction de sédiment (encadrer/limiter)</t>
  </si>
  <si>
    <t>Marne Confluence</t>
  </si>
  <si>
    <t>SAGE03027</t>
  </si>
  <si>
    <t>REGLE03027_01</t>
  </si>
  <si>
    <t>Boutonne</t>
  </si>
  <si>
    <t>SAGE05001</t>
  </si>
  <si>
    <t>REGLE05001_01</t>
  </si>
  <si>
    <t>Modalités particulières applicables aux prélèvements en eaux superficielles et souterraines hors nappe de l'infra-Toarcien</t>
  </si>
  <si>
    <t>Les prélèvements en eaux souterraines (hors Infratoarcien) ou superficielles instruites en vertu des articles L. 214-3 et suivants du code de l’environnement, et L. 511-1 et suivants du même code, sont limités à un volume global de 6,1 millions de m3 sur la période du 1er Avril au 30 Septembre. L’autorité administrative s’assure que la répartition des volumes par les différentes catégories d’utilisateurs respecte les règles de répartition suivantes :  23% pour l’alimentation en eau potable (soit 1,4 millions de m3).  62% pour l’irrigation (soit 3,8 millions m3)  15% pour l’industrie et autres (soit 0,9 millions m3) Les déclarations et autorisations de prélèvements existantes hors alimentation en eau potable se mettent en conformité avec ces volumes prélevables d’ici 2021.</t>
  </si>
  <si>
    <t>REGLE05001_02</t>
  </si>
  <si>
    <t>Limiter les rejets en phosphore des stations d'épuration de plus de 2000 EH et des ICPE ayant un rejet en phosphore supérieur à 0,5 kg/jour sur les bassins * versants déclassés pour le paramètre phosphore</t>
  </si>
  <si>
    <t>A compter du 1er Janvier 2018 les nouvelles demandes ou renouvellement d’autorisation ou de
déclaration de rejets des stations d’épuration de plus de 2000 EH instruites en vertu de l’article L. 214-1
et suivants du code de l’environnement ainsi que des stations soumises à déclaration/autorisation au
titre des ICPE ayant un flux en phosphore supérieur à 0.5 kg/jr respectent les niveaux de rejet maximums
en concentration de 2mg/l en moyenne annuelle, dès lors qu’elles sont situées sur les bassins versants à
problématique phosphore (carte 1 du règlement).</t>
  </si>
  <si>
    <t>REGLE05001_03</t>
  </si>
  <si>
    <t>Respecter un débit de fuite maximum à l'échelle des projets</t>
  </si>
  <si>
    <t>Les nouvelles demandes d’autorisation ou déclaration de rejets d’eaux pluviales instruites en vertu de
l’article L. 214-1 et suivants du code de l’environnement et situées sur le périmètre du SAGE Boutonne
respectent le principe suivant :
Le débit de fuite des ouvrages de régulation des eaux pluviales est calculé de manière à ne pas impacter
les écoulements naturels du cours d’eau avant l’aménagement et, en tout état de cause, dans la limite
supérieure d’un débit spécifique relatif à la pluie décennale de 3 l/s/ha.</t>
  </si>
  <si>
    <t>Tarn-amont</t>
  </si>
  <si>
    <t>SAGE05002</t>
  </si>
  <si>
    <t>REGLE05002_01</t>
  </si>
  <si>
    <t>1. Empêcher le dépôt de déchets ou produits polluants dans les avens</t>
  </si>
  <si>
    <t>Au regard de l’objectif G du PAGD relatif à la préservation des ressources stratégiques en eaux souterraines karstiques et compte tenu de la préservation des intérêts mentionnés à l'article L211-1 du code de l’environnement, le fait de déposer, abandonner, jeter ou déverser des déchets ou de laisser s'écouler directement ou indirectement une ou des substances considérées comme tels ou des effluents d'exploitations agricoles solides ou liquides dans un aven présent en lieu public ou privé, avec ou sans l'autorisation de la personne ayant la jouissance du lieu, avec ou sans l'aide d'un véhicule, est interdit afin de prévenir toute atteinte à la qualité des eaux souterraines et des résurgences d'une gravité telle qu'elle apparaîtrait incompatible avec les objectifs du PAGD.</t>
  </si>
  <si>
    <t>Objectif G du PAGD : préservation des ressources stratégiques en eaux souterraines</t>
  </si>
  <si>
    <t>REGLE05002_02</t>
  </si>
  <si>
    <t>2. Adapter les niveaux de rejets à la sensibilité du milieu récepteur et aux usages</t>
  </si>
  <si>
    <t>La qualité des rejets de toute nature (eaux usées, pluviales…) et de toute origine (domestique, agricole, artisanale, industrielle, routière…) situés au sein des zones d’actions prioritaires doit être adaptée au sol, à la zone impactée, à l’objectif de qualité du milieu récepteur ainsi qu’à ses usages.</t>
  </si>
  <si>
    <t>REGLE05002_03</t>
  </si>
  <si>
    <t>3. Vérifier l'équilibre entre l'objectif de production agricole et la fertilisation</t>
  </si>
  <si>
    <t>Les épandages agricoles visant l’amendement des sols et la fertilisation des cultures en zones d’actions prioritaires à base d’amendements ou de fertilisants organiques ou minéraux, d’effluents d’élevage et/ou de boues d’épuration respectent l’équilibre de fertilisation approprié aux objectifs de production.
La nature, les caractéristiques et les quantités épandus sont adaptées de manière à assurer l’apport des éléments utiles aux sols et aux cultures sans dépasser les capacités d’absorption des sols afin d’éviter la stagnation prolongée sur le sol, le ruissellement en dehors du champ d’épandage ou une percolation rapide vers les nappes souterraines.</t>
  </si>
  <si>
    <t>REGLE05002_04</t>
  </si>
  <si>
    <t>4. Empêcher le dépôt de déchets ou produits polluants dans le lit des cours d'eau</t>
  </si>
  <si>
    <t>Au regard de l’objectif T du PAGD relatif à la gestion adaptée des déchets et compte tenu de la préservation des intérêts mentionnés à l'article L211-1 du code de l’environnement, le fait de déposer, abandonner, jeter ou déverser des déchets ou de laisser s'écouler directement ou indirectement une ou des substances considérées comme tels dans le lit d’un cours d’eau présent en lieu public ou privé, avec ou sans l'autorisation de la personne ayant la jouissance du lieu, avec ou sans l'aide d'un véhicule, est interdit afin de prévenir toute atteinte à la qualité des eaux de surface d'une gravité telle qu'elle apparaîtrait incompatible avec les objectifs du PAGD.</t>
  </si>
  <si>
    <t>Objectif T du PAGD : gestion adaptée des déchets</t>
  </si>
  <si>
    <t>Nappes profondes de Gironde</t>
  </si>
  <si>
    <t>SAGE05003</t>
  </si>
  <si>
    <t>REGLE05003_01</t>
  </si>
  <si>
    <t>1. Hiérarchie des usages et répartition des volumes prélevables entre catégories d'utilisateurs ? Principe d'interdiction des nouveaux prélèvements dans les zones déficitaires</t>
  </si>
  <si>
    <t>En cas de tension sur la ressource en eau impliquant une décision d'arbitrage de répartition des eaux entre
différents usages, la priorité est donnée à la satisfaction des exigences de la santé, de la salubrité publique, de
la sécurité civile et de l'alimentation en eau potable de la population et tout d'abord aux usages les plus
exigeants en termes de qualité au premier rang desquels l'eau destinée à la consommation humaine.</t>
  </si>
  <si>
    <t>01_i</t>
  </si>
  <si>
    <t>REGLE05003_01_i</t>
  </si>
  <si>
    <t>Principe d'interdiction des nouveaux prélèvements dans les zones déficitaires</t>
  </si>
  <si>
    <t>Dans les unités de gestion classées déficitaires telles que définies à la disposition 3 du PAGD, seuls des
prélèvements pour la consommation humaine, justifiés par des considérations sanitaires et économiques
peuvent être autorisés, et ce à titre dérogatoire et temporaire.</t>
  </si>
  <si>
    <t>REGLE05003_02</t>
  </si>
  <si>
    <t>2. IOTA soumises à déclaration ou à autorisation - Caractérisation des incidences directes et indirectes, temporaires et permanentes, des projets sur la ressource en eau des nappes du SAGE Nappes profondes</t>
  </si>
  <si>
    <t>Les incidences ou les impacts du projet sur la ressource en eau des nappes s’apprécient en considérant
notamment:
 l'unité de gestion concernée et son état quantitatif ;
 la localisation ou non du projet dans une zone à contraintes environnementales au titre de la gestion
quantitative (zones à risques ou les zones à enjeux aval) ;
 la différence de cote altimétrique entre le niveau dynamique de la nappe en pompage et le toit du
réservoir (dénoyage proscrit);
 l'impact cumulé des prélèvements dans le cas où le projet comprend plusieurs ouvrages sollicitant une
même unité de gestion,
 les éléments démontrant l'absence de ressource alternative pour satisfaire le besoin exprimé dans des
conditions sanitaires, techniques et économiques acceptables ;
 la justification de l’optimisation des usages existants et/ou prévus ;
 pour les ouvrages de prélèvement destinés à être utilisés en secours, les informations permettant de
juger de la nécessité d'assurer la continuité du service et d'apprécier le risque de défaillance de la
ressource principale.</t>
  </si>
  <si>
    <t>REGLE05003_03</t>
  </si>
  <si>
    <t>3. ICPE soumise à autorisation - Appréciation des incidences des projets sur la ressource en eau</t>
  </si>
  <si>
    <t>Les incidences ou les impacts du projet s’apprécient, pour chaque ouvrage destiné à prélever dans une nappe
concernée par le SAGE, en considérant :
 les besoins en eau de l'installation ;
 l'unité de gestion concernée et son état quantitatif ;
 la localisation ou non du projet dans une zone à contraintes environnementales au titre de la gestion
quantitative (zones à risques ou les zones à enjeux aval) ;
 la différence de cote altimétrique entre le niveau dynamique de la nappe en pompage et le toit du
réservoir (dénoyage proscrit) ;
 l'impact cumulé des prélèvements dans le cas où le projet comprend plusieurs ouvrages sollicitant une
même unité de gestion,
 les éléments démontrant l'absence de ressource alternative pour satisfaire le besoin exprimé dans des
conditions sanitaires, techniques et économiques acceptables ;
 la justification de l’optimisation des usages existants et/ou prévus ;
 pour les ouvrages de prélèvement destinés à être utilisés en secours, les informations permettant de
juger de la nécessité d'assurer la continuité du service et d'apprécier le risque de défaillance de la
ressource principale.</t>
  </si>
  <si>
    <t>REGLE05003_04</t>
  </si>
  <si>
    <t>4. IOTA ou ICPE soumises à déclaration - Prescriptions particulières</t>
  </si>
  <si>
    <t>L'atteinte ou le maintien du bon état des nappes profondes de Gironde imposent l’application de
prescriptions particulières au déclarant :
 dans les zones soumises à contraintes environnementales au titre de la gestion quantitative (zones à
risques ou les zones à enjeux aval), le rabattement maximal autorisé en pompage sur chaque ouvrage (toit
du réservoir – 1m) (dispositions 52, 70 et 71) ;  l'obligation de transmission annuelle au représentant de l'Etat, au plus tard le 31 mars, du volume prélevé
en cumulé sur chaque ouvrage l'année précédente (dispositions 55 et 93).</t>
  </si>
  <si>
    <t>REGLE05003_05</t>
  </si>
  <si>
    <t>5. IOTA soumise à autorisation ou ICPE soumise à enregistrement ou autorisation - Prescriptions particulières</t>
  </si>
  <si>
    <t>L'atteinte ou le maintien du bon état des nappes profondes de Gironde imposent l’application de
prescriptions particulières au pétitionnaire :
 dans les zones soumises à contraintes environnementales au titre de la gestion quantitative (zones à
risques ou zones à enjeux aval), le rabattement maximal autorisé en pompage sur chaque ouvrage (toit du
réservoir – 1m) (dispositions 52, 70 et 71) ; l'obligation de transmission annuelle au représentant de l'Etat, au plus tard le 31 mars, du volume prélevé
en cumulé sur chaque ouvrage l'année précédente (dispositions 55 et 93) ;
 l'obligation de procéder à une mesure annuelle du niveau d'eau dans le forage (après un arrêt des
pompages d'au moins 4 heures) et de consigner cette mesure dans un registre tenu à la disposition des
services de l'Etat (disposition 56).</t>
  </si>
  <si>
    <t>dispositions relatives aux prélèvements sur les nappes profondes de Gironde</t>
  </si>
  <si>
    <t>REGLE05003_06</t>
  </si>
  <si>
    <t>6. Autorisations de prélèvement des services de l'eau potable alimentés par des ressources de substitution et prescriptions techniques spéciales</t>
  </si>
  <si>
    <t>6-1 Dès la mise en service des infrastructures d'approvisionnement à partir des ressources de substitution,
telles qu'elles sont définies par la disposition 14 du PAGD, les autorisations de prélèvement des services
alimentés par ces infrastructures sont révisées comme suit :
 les volumes prélevables relatifs à chaque unité de gestion qu'il convient de soulager par ces
ressources de substitution sont réduits en fonction de l'objectif de substitution correspondant ;
 obligation est faite au pétitionnaire d'utiliser, par ordre de priorité, l'eau issue des infrastructures
de substitution, des ressources non concernées par le SAGE, des unités de gestion non
déficitaires, des autres unités de gestion.
En cas de défaillance des infrastructures de production d'eau de substitution, ou d'impossibilité
démontrée par le pétitionnaire d'importer le volume d'eau souscrit, l’autorité compétente peut
augmenter temporairement le volume de prélèvement annuel en cumul autorisé sur les nappes du
SAGE. 6-2 L'atteinte du bon état des unités de gestion concernées par les substitutions impose l’application de la
prescription particulière suivante aux services de l'eau potable alimentés par des ressources de
substitution :
 l'obligation de transmission au représentant de l'Etat, avant le 10 de chaque mois, , des volumes
prélevés le mois précédent dans chaque ressource (ouvrage par ouvrage) et des volumes
importés depuis les infrastructures de substitution.</t>
  </si>
  <si>
    <t>disposition 14 du PAGD</t>
  </si>
  <si>
    <t>REGLE05003_07</t>
  </si>
  <si>
    <t>7. IOTA et ICPE : compatibilité au PAGD et conformité au Règlement</t>
  </si>
  <si>
    <t>Pour apprécier la compatibilité des projets soumis à la réglementation IOTA ou ICPE au PAGD du SAGE
Nappes profondes de Gironde et leur conformité à son Règlement, les points pris en considération sont :
 l'augmentation des prélèvements dans une unité de gestion déficitaire ;
 un régime d'exploitation de l'ouvrage se traduisant par un abaissement de la piézométrie incompatible
avec les règles de gestion d'une zone à risque ou une zone à enjeux aval ;
 un régime d'exploitation de l'ouvrage pouvant se traduire par un dénoyage du réservoir ;
 l'existence d'une ressource alternative permettant de satisfaire le besoin exprimé dans des conditions
sanitaires, techniques et économiques acceptables ;
 l'absence de mesure d'optimisation des usages ;
 un état de l'ouvrage de prélèvement non-conforme aux règles de l'art.</t>
  </si>
  <si>
    <t>REGLE05003_08</t>
  </si>
  <si>
    <t>8. Zones soumises à contraintes environnementales : Zones à risques (ZAR), Zones à enjeux aval (ZAEA)</t>
  </si>
  <si>
    <t>A l’intérieur des zones soumises à contraintes environnementales au titre de la gestion quantitative
(Zones à risques –ZAR et Zones à enjeux aval - ZAEA), des prescriptions de gestion visant à la
préservation des ressources ou à leur restauration sont arrêtées par l'autorité compétente. Ces
mesures concernent notamment la définition de cotes minimales à respecter sur les ouvrages dédiés à
la surveillance (disposition 7). Dans ces zones, s'il est établi que les ouvrages domestiques entraînent des impacts cumulés significatifs
qui empêchent l'atteinte des objectifs du SAGE, l'autorité compétente édicte des règles particulières
pour ces ouvrages, telles que, notamment :
 la mise en conformité des ouvrages de prélèvement avec les règles de l'art (disposition 74) ;
 le respect d'un rabattement maximal admissible (dispositions 52 et 70) ;
 des restrictions temporaires d'usages de l'eau (disposition 12).                                                 Lorsque les suivis et contrôles révèlent un état chimique d'une nappe du SAGE qualifié de mauvais en
référence aux critères définis dans la Directive 2006/118/CE et leur déclinaison en droit français, le
l’autorité compétente peut délimiter une zone de sauvegarde de la ressource ou de protection des aires
d’alimentation des captages dans laquelle l'autorisation d'un nouveau prélèvement est conditionnée à la
réalisation préalable d'une analyse de contrôle de la qualité des eaux.                                       Sur proposition argumentée de la CLE, l’autorité compétente peut :
 délimiter de nouvelles zones ou réviser les zones déjà identifiées ;
 arrêter les mesures complémentaires nécessaires à leur protection.</t>
  </si>
  <si>
    <t>Lacs médocains</t>
  </si>
  <si>
    <t>SAGE05005</t>
  </si>
  <si>
    <t>REGLE05005_01</t>
  </si>
  <si>
    <t>1. Préserver les zones humides *</t>
  </si>
  <si>
    <t>Les installations, ouvrages, travaux ou activités (IOTA) soumis à la rubrique 3.3.1.0
de la nomenclature annexée à l’article R. 214-1 du code de l’environnement (ou à toute
modification réglementaire de cette rubrique) et les ICPE définies à l’article L.511-1 du même
code et entraînant par conséquent l’assèchement, la mise en eau, l’imperméabilisation
ou le remblai de zone humide ou de marais, y compris de manière indirecte en cas
d’aménagement situé sur le bassin d’alimentation de la zone humide, sont interdits sur
les zones humides prioritaires du SAGE, dont la carte est jointe à la disposition D7 du
PAGD.
Cet article ne s’applique pas aux projets relevant de l’article 2 du présent règlement et
aux programmes de restauration de milieux visant une reconquête ou un renforcement
des fonctions écologiques d’un écosystème.</t>
  </si>
  <si>
    <t>REGLE05005_02</t>
  </si>
  <si>
    <t>2. Compenser la destruction de zones humides *</t>
  </si>
  <si>
    <t>Dans le cadre de projets déclarés d’utilité publique, ou de travaux intéressant la sécurité
des personnes, et pour lesquels il a été démontré, au moyen d’une analyse technique et
économique approfondie, qu’aucune autre alternative à la destruction d’une zone humide
ne peut être envisagée à un coût économiquement acceptable, les mesures compensatoires,
à la charge du maître d’ouvrage, doivent correspondre au moins à 150%
de la surface détruite, de préférence près du projet, au sein du territoire du SAGE.
Elles permettront :
- la restauration ou la reconstruction de zones humides dégradées, de fonctionnalité
équivalente
- la création d’une zone humide de fonctionnalité équivalente,
- un panachage de ces deux mesures si nécessaire.
Cet article ne s’applique pas aux programmes de restauration de milieux visant une
reconquête ou un renforcement des fonctions écologiques d’un écosystème.</t>
  </si>
  <si>
    <t>Lot amont</t>
  </si>
  <si>
    <t>SAGE05007</t>
  </si>
  <si>
    <t>REGLE05007_01</t>
  </si>
  <si>
    <t>Rappel et respect des volumes prélevables</t>
  </si>
  <si>
    <t>Conformément à ce qui a été arrêté et notifié par le Préfet coordonnateur de Bassin-Adour-Garonne au début de l’année 2012, les volumes d’eau prélevables sur le bassin versant du Lot Amont sont les suivants :
VOLUMES PRELEVABLES USAGE EAU POTABLE VOLUMES PRELEVABLES USAGES INDUSTRIE VOLUMES PRELEVABLES USAGES IRRIGATION PAR ASPERSION Unité de gestion Volumes prélevable annuel Eaux superficielles et nappes d’accompagnement Mm3 / % Volumes prélevable annuel Eaux superficielles et nappes d’accompagnement Mm3 / % Volumes prélevables sur la période d’étiage 1er juin / 31 octobre Eaux superficielles et nappes d’accompagnement Mm3 / % Eaux souterraines déconnectées* Mm3 / % Retenues déconnectées** Mm3 / %
Colagne (87)
0,74 / 84,7 %
0.032 / 3,7 %
0,090 / 10,3 %
-
0.012 / 1,3 %
Lot Amont (92)
à préciser
0,008
1,200
(dont 0,565 pour la partie Aveyron et 0,635 pour la partie Lozère)
-
0,132
Les organismes uniques et mandataires sont en charge de répartir auprès des irrigants les volumes maximum prélevables à « usages irrigation » définis sur les unités de gestion Colagne (87) et Lot Amont (92).
* Les volumes prélevables pour les nappes déconnectées n’ont pas ou très peu été discutés lors de la procédure de définition des volumes prélevables. Ces volumes devraient être définis ultérieurement.
** Toutes les retenues qu’elles soient de substitution, collinaire ou sur un cours d’eau sont considérées comme déconnectées. Seuls les volumes de retenues dédiés à la réalimentation ont été comptabilisés dans les volumes cours d’eau et nappes d’accompagnement.</t>
  </si>
  <si>
    <t>Agout</t>
  </si>
  <si>
    <t>SAGE05010</t>
  </si>
  <si>
    <t>REGLE05010_01</t>
  </si>
  <si>
    <t>1. Points de référence complémentaires</t>
  </si>
  <si>
    <t>LA GESTION DES PRELEVEMENTS S’APPUIERA SUR LES DEBITS OBJECTIFS COMPLEMENTAIRES D’ETIAGE
Application de la disposition :
Cours d’eau
Station hydrométrique référente
Commune
Débit objectif complémentaire en étiage
Thoré
Pont de Rigautou
Payrin-Augmontel
1,5 m³/s
Agout
Castres - Les Salvages
Castres
2 m³/s
Dadou
Montdragon
Montdragon
1 m³/s en juillet/ août
0.6 m³/s en juin/septembre/octobre
Pour garantir les débits objectifs d’étiage fixés au point nodal de Saint-Lieux-Les-Lavaur sur l’Agout et au point nodal de Villemur-sur-Tarn sur le Tarn, identifiés dans le SDAGE Adour-Garonne, des points de référence complémentaires sont définis sur les axes réalimentés du bassin versant de l’Agout tel que négociés dans le cadre du PGE du Tarn.
Ces objectifs hydrologiques complémentaires obéissent à la définition des objectifs aux points nodaux du SDAGE Adour-Garonne (Disposition E1). Ils permettent d’établir les règles de partage de la ressource en eau.</t>
  </si>
  <si>
    <t>REGLE05010_02</t>
  </si>
  <si>
    <t>2. Répartition des volumes globaux de prélèvement par usage</t>
  </si>
  <si>
    <t>LA GESTION DES PRELEVEMENTS SATISFERA AUX QUOTAS DEFINIS PAR ACTIVITE ET PAR UNITE DE GESTION
Application de la disposition :
La quote-part mobilisable dans les eaux superficielles et nappes d’accompagnement sur le bassin versant de l’Agout par chaque catégorie d’utilisateurs est exprimée en pourcentages. Elle est vérifiée à partir du cumul des volumes d’eau prélevés par activité et par unité de gestion, au prorata-temporis de la période d’étiage, du 1er juin au 31 octobre.
Le protocole d’accord signé entre l'État et les chambres régionales d'agriculture d'Aquitaine et de Midi-Pyrénées, sur l'adaptation de la réforme des volumes prélevables sur le bassin Adour-Garonne", signé par le préfet de la région Midi-Pyrénées le 4 novembre 2011, définit les modalités dérogatoires.Sous bassin de rattachement
Unité de gestion
Répartition en % des volumes prélevables
par unité de gestion pour la période 1er juin – 31 octobre
Cours d’eau et nappes d’accompagnement
AGRICOLE
EAU POTABLE et DISTRIBUTION PUBLIQUE
INDUSTRIE
Sous bassin
du Tarn
Agout amont
4%
81%
15%
Thoré amont
18%
16%
66%
Dadou amont
5%
95%
-
Bernazobre
75%
21%
4%
Durenque
24%
20%
56%
En Guibbaut
100%
Bagas
94%
3%
3%
Agros
100%
Assou
100%
Tarn aval (axes réalimentés, dont ceux du bassin de l’Agout. Comprend donc une partie des bassins de l’Agout, du Dadou et du Thoré)
89%
9%
2%
Sous bassin de la Montagne Noire
Sor
-
-
-
Pour la Montagne Noire, sur le bassin versant du Sor, une démarche planification de gestion de la ressource en eau devant s’engager, il est proposé d’attendre ses conclusions.</t>
  </si>
  <si>
    <t>REGLE05010_03</t>
  </si>
  <si>
    <t>3. Incidences des aménagements sur l'aggravation du risque d'inondation</t>
  </si>
  <si>
    <t>TOUTE CREATION D’UN NOUVEL OBSTACLE A L’ECOULEMENT DES CRUES PROVOQUANT OU AGGRAVANT LE RISQUE D’INONDATION EST INTERDIT (SAUF DEROGATIONS PRECISEES CI-APRES)
Dérogations à la disposition :
La création d’un nouvel obstacle à l’écoulement des crues provoquant ou aggravant le risque d’inondation en amont et en aval du site sont permises dans la mesure où :
- le projet est déclaré d’utilité publique (DUP)
- le projet est déclaré d’intérêt général (PIG)
- le projet est en lien avec les enjeux liés à la sécurité ou à la salubrité publique.
Lorsque le projet remplit les conditions ci-dessus, le pétitionnaire ou le déclarant prévoit des mesures de compensation. Ces mesures sont mises en place au plus tard au démarrage du projet, dans un principe d’antériorité ou de concordance. Mises en oeuvre au plus proche possible du site aménagé, elles visent des objectifs atteignables et mesurables, consistant en :
- la création ou la restauration d’un volume d’expansion de crue au moins équivalent au volume perdu, selon le principe cote-pour-cote. Les inventaires existants de zones potentielles de surinondation peuvent servir de référence,
- le maintien des fonctionnalités des milieux aquatiques et humides présents sur le site choisi pour la compensation.</t>
  </si>
  <si>
    <t>REGLE05010_04</t>
  </si>
  <si>
    <t>4. Incidences des aménagements sur les zones humides</t>
  </si>
  <si>
    <t>TOUT PROJET IMPACTANT UNE ZONE HUMIDE SERA OBLIGATOIREMENT ACCOMPAGNE DE MESURES CORRECTRICES ET/OU COMPENSATOIRES
Appréciation des incidences du projet
Le pétitionnaire précise les incidences du projet sur les fonctionnalités des zones humides :
- incluses dans le périmètre,
- dont le bassin d’alimentation est intercepté par le périmètre.
Le pétitionnaire ou le déclarant vérifie la présence d e zones humides dans le périmètre de son projet. Les inventaires de zones humides réalisés dans le cadre de l’élaboration ou de la révision des documents d’urbanisme ainsi que la base de données départementale du Tarn servent de référence mais ces bases de données ne sont pas exhaustives.
Application de la mesure de compensation
En l’absence d’alternative justifiée par des contraintes techniques et/ou économiques, lorsque toutes les solutions d’évitement et de correction ont été épuisées, la perte de zones humides ou la dégradation de leurs fonctionnalités est compensée.La restauration de zones humides dégradées est à privilégier.
Les mesures compensatoires peuvent s’appliquer sur le site impacté (solution à privilégier) ou êtres délocalisées sur d’autres sites, lorsque l’impact ne peut être compensé sur le lieu d’origine. Le ratio de compensation s’applique selon les modalités suivantes :
- dans le cadre d’une compensation dans le bassin versant dans lequel s’inclus le projet :
o dans le cadre d’un projet de restauration : 1,5 fois la surface à compenser ;
o dans le cadre d’un projet de réhabilitation : 2 fois la surface à compenser ;
o dans le cadre d’un projet de renaturation : 2 fois la surface à compenser.
- Dans le cadre d’une compensation délocalisée dans le bassin versant voisin de celui où s’inclus le projet:
o dans le cadre d’un projet de restauration : 2 fois la surface à compenser ;
o dans le cadre d’un projet de réhabilitation : 2,5 fois la surface à compenser ;
o dans le cadre d’un projet de renaturation : 4 fois la surface à compenser.
- dans le cadre d’une compensation délocalisée dans le bassin hydrographique Agout :
o dans le cadre d’un projet de restauration : 3 fois la surface à compenser ;
o dans le cadre d’un projet de réhabilitation : 4 fois la surface à compenser ;
o dans le cadre d’un projet de renaturation : 5 fois la surface à compenser.
Lors de la définition des mesures compensatoires sont également prédéfinies les mesures correctives à appliquer à moyen terme, dans le cas où les objectifs ne seraient pas atteints.
Les mesures compensatoires sont mises en place au plus tard au démarrage du projet, dans un principe d’antériorité ou de concordance, et visent des objectifs atteignables et mesurables.
Elles concernent notamment :
- La restauration : travaux de remise à niveaux des fonctionnalités hydrauliques et écologiques sur un site dégradé mais dont les propriétés originelles ne sont pas totalement perdues ;
- La réhabilitation : remise en état d’un site dégradé depuis très longtemps et qui ne fonctionne plus aujourd’hui comme une zone humide
- La re-naturation : création artificielle d’une zone humide sur un site où l’on pense que les conditions physiques et biologiques vont permettre l’implantation d’une zone humide fonctionnelle.
- Des mesures d’accompagnement : contribution à la réalisation d’inventaires complémentaires, de suivi, d’études.
Pendant la durée de l’autorisation le pétitionnaire communique au préfet le suivi des mesures compensatoires, qui comportera notamment :
- Des éléments garantissant leur pérennité (notamment : maîtrise foncière, convention de gestion avec un maître d’ouvrage local compétent, protection par des outils fonciers)
- L’évaluation de leur efficience (bilan coûts / atteinte des objectifs), sur différents indicateurs de fonctionnalités de la zone humide (biodiversité, auto-épuration, ralentissement dynamique).</t>
  </si>
  <si>
    <t>REGLE05010_05</t>
  </si>
  <si>
    <t>5. Incidences des aménagements en rivière</t>
  </si>
  <si>
    <t>TOUT PROJET IMPACTANT LE MILIEU AQUATIQUE SERA OBLIGATOIREMENT ACCOMPAGNE DE MESURES CORRECTRICES ET/OU COMPENSATOIRESAppréciation des incidences du projet
En l’absence d’alternative justifiée par des contraintes techniques et/ou économiques, lorsque toutes les solutions d’évitement et de correction ont été épuisées, des mesures compensatoires sont prévues.
Application de la mesure de compensation
Les mesures compensatoires demandées peuvent porter sur le site impacté ou être délocalisées. Elles peuvent notamment consister à intervenir sur le cours d’eau impacté ou sur son bassin versant :
- en l’équipement ou l’effacement d‘obstacles à la continuité écologique et sans usage connu,
- en la restauration ou l’optimisation des fonctionnalités des cours d’eau (diversification des habitats, reconstitution de frayères, amélioration des fonctionnalités auto-épuratrices des cours d’eau).
Ces mesures compensatoires sont mises en oeuvre au plus tard au démarrage du projet, dans un principe d’antériorité ou de concordance, et visent des objectifs atteignables et mesurables.</t>
  </si>
  <si>
    <t>REGLE05010_06</t>
  </si>
  <si>
    <t>6. Incidences des rejets d'effluents domestiques et industriels</t>
  </si>
  <si>
    <t>TOUT REJET D’EFFLUENTS DOMESTIQUE ET INDUSTRIEL IMPACTANT LE MILIEU AQUATIQUE SERA OBLIGATOIREMENT ACCOMPAGNE DE MESURES CORRECTRICES ET/OU COMPENSATOIRES
Appréciation des incidences du projet
L’impact est évalué au droit du rejet et au regard de la part relative d’impact du rejet à l’échelle de la masse d’eau. Les limites de qualité acceptables définies obéissent à l’objectif de non-dégradation et d’atteinte du bon état de la masse d’eau en tous points, en tous temps et pour tous les débits d’ici 2015, 2021 ou 2027 selon le délai fixé par le SDAGE Adour-Garonne
Pour cela, un suivi pérenne de l’impact peut être imposé à l’exploitant (suivi qualité à l’amont et à l’aval immédiat du rejet), sur une liste pertinente de paramètres définie par les services de l’Etat. Ce suivi peut être mutualisé par plusieurs pétitionnaires ou s’appuyer sur les stations desuivi existantes, avec l’accord des services de l’Etat. Les résultats de ce suivi sont intégrés au dispositif de suivi collectif mis en place à l’échelle du bassin Agout, à titre gracieux.
En période de faible débit d'étiage au droit des installations et afin de préserver l'objectif de bon état ou de bon potentiel de la masse d’eau, le préfet peut imposer un suivi journalier du débit du cours d'eau, fixer un différentiel amont-aval sur les concentrations des paramètres de qualité ou renforcer les modalités d'auto-surveillance.
Le pétitionnaire, dans le cas d’un rejet d’assainissement domestique, présente un bilan coût/avantages du projet d’assainissement et sa répercussion sur le prix de l’eau.
Application de la mesure de compensation
Les rejets pour lesquels aucune solution technique à un coût acceptable ne permet d’assurer une qualité de rejet compatible avec le bon état de la masse d’eau, font l’objet de mesures correctrices et/ou compensatoires.
Les mesures correctrices consistent notamment, pour les stations d’épuration d’une capacité de moins de 2000 EH, en l’étude de faisabilité de l’absence de rejet en étiage (stockage pour réutilisation ou rejet différé, infiltration totale).
Les mesures compensatoires peuvent prendre la forme :
- De mesures localisées au niveau du rejet ou à proximité immédiate.
o notamment, l’amélioration ou l’optimisation des fonctionnalités auto-épuratrices du milieu récepteur en aval du rejet (rejet en zone végétalisée, travaux de restauration hydromorphologiques, réalimentation du cours d’eau et/ou maîtrise des prélèvements permettant d’augmenter le débit du cours d’eau en période d’étiage).
o le pétitionnaire peut évaluer et justifier de l’effet de ces mesures sur le respect du bon état à l’exutoire de la zone de mélange des eaux. La zone de mélange correspond aux eaux situées entre le point de rejet et le point situé à l’aval à une distance pertinente, définie par le service de Police de l’Eau. Elle est au maximum égale à 10 fois la largeur du lit mineur, ou au maximum égale à 1km. Cette analyse de l’impact restera à la discrétion des services de l’Etat.
- De mesures délocalisées et/ou de mesures d’accompagnement, notamment :
o la contribution à l’inventaire, à la qualification et/ou à la résorption des pollutions provenant des sites pollués prioritaires recensés sur le bassin versant. Une base de données recensant ces sites sera mise à disposition des pétitionnaires.
o la restauration de zones humides à proximité du site impacté.
o l’optimisation des fonctionnalités biologiques du cours d’eau en aval du rejet (travaux de restauration hydromorphologiques).
Ces mesures sont mises en place au plus tard au démarrage du projet, dans un principe d’antériorité ou de concordance, et visent des objectifs atteignables et mesurables.
Pendant la durée de l’autorisation, le pétitionnaire communique au préfet le suivi des mesures compensatoires, qui comportera notamment :
- des éléments garantissant leur pérennité,
- l’évaluation de leur efficience.</t>
  </si>
  <si>
    <t>REGLE05010_11</t>
  </si>
  <si>
    <t>7. Incidences des rejets d'eaux pluviales</t>
  </si>
  <si>
    <t>TOUT PROJET D’IMPERMEABILISATION SUSCEPTIBLE DE PROVOQUER OU D’AGGRAVER LES EFFETS DE RUISSELLEMENT PLUVIAL SUR LE REGIME HYDROLOGIQUE ET/OU LA QUALITE DU MILIEU RECEPTEUR FERA L’OBJET D’UNE ETUDE D’INCIDENCES
Application de la disposition
Le pétitionnaire justifie le dimensionnement des dispositifs de régulation des eaux pluviales sur les plans quantitatif et qualitatif dans le cadre de la procédure administrative relevant de la rubrique 2.1.5.0. de la nomenclature annexée à l’article R.214-1 du code de l’environnement.
La conception du projet d’aménagement intègre les dispositions suivantes :
,le débit de pointe de ruissellement à l’échelle du site n’est pas augmenté après aménagement,,la conception favorise les solutions alternatives à la rétention, en limitant d’imperméabilisation des sols et en favorisant l’infiltration au plus proche du lieu d’émission (noues, fossé d'infiltration, préservation des haies/talus/bandes enherbées, chaussées poreuses ou à structure réservoir, bassins d’infiltration...).
, la conception minimise les risques d’émission et de transfert de pollutions des eaux pluviales ou de ruissellement (exemples : conception permettant de retenir un mode d’entretien limitant le recours aux produits phytosanitaires, maîtrise du risque en phase chantier, …).
, si le risque de pollution accidentelle le justifie, un dispositif adapté de confinement des eaux pluviales est prévu.
Dans le cas d’un rejet en cours d’eau :
,les enjeux présents à l’aval du rejet sont pris en compte, en termes de gestion des inondations, d’érosion et de stabilité des berges, de milieux aquatiques et d’usages. Le point de rejet est choisi de manière à minimiser l’impact du projet.
,d’un point de vue qualitatif, le rejet ne doit pas dégrader la qualité du milieu récepteur et ne doit pas compromettre l’atteinte ou le maintien du bon état des masses d’eau, notamment le bon état chimique qui vise les métaux, hydrocarbures et pesticides.</t>
  </si>
  <si>
    <t>Adour-Garonne</t>
  </si>
  <si>
    <t>HAUTE-GARONNE</t>
  </si>
  <si>
    <t>Vallée de la Garonne</t>
  </si>
  <si>
    <t>SAGE05009</t>
  </si>
  <si>
    <t>REGLE05009_01</t>
  </si>
  <si>
    <t>PRESERVER LES ZONES HUMIDES ET LA BIODIVERSITE</t>
  </si>
  <si>
    <t>Les projets et opérations faisant l’objet d'une autorisation environnementale ou d’une déclaration en application des articles L. 214-1 et suivants du code de l’environnement, rubriques 3.3.1.0. et 3.3.2.0 de la nomenclature prévue par l’article R. 214-1 du code de l’environnement, en vigueur au jour de la publication de l’arrêté préfectoral approuvant le SAGE,
Ou d’une autorisation environnementale ou d’un enregistrement en application des articles L. 511-1 et suivants du code de l’environnement,
Ne peuvent entraîner la mise en péril ou la destruction partielle ou totale des zones humides identifiées.Sont considérées comme constitutives d’une mise en péril ou comme une destruction partielle ou totale des zones humides :
L’assèchement, la mise en eau, l’imperméabilisation ou le remblaiement de zone humide ou de marais,
La réalisation de réseaux de drainage.
Toutefois, cette règle ne s’applique pas aux projets suivants :
Les projets déclarés d'utilité publique (DUP) ou d'intérêt général (DIG, PIG) au titre de l’article L. 211-7 du code de l’environnement, et dans ce cas, le document d’incidence du dossier de déclaration ou d’autorisation doit comporter un argumentaire renforcé sur les volets eau / milieux aquatiques / biodiversité afin d’étudier l’impact du projet sur les fonctions et sur l’alimentation de la zone humide (atteinte directe ou indirecte dans le cas d’un aménagement projeté sur le bassin d’alimentation de la zone humide) et comprendre des mesures d’évitement, correctives et, à défaut, des mesures compensatoires pour les impacts résiduels répondant aux objectifs du PAGD ;
Les projets contribuant à l'atteinte du bon état des masses d’eau ;
Les projets relevant d’opérations contribuant à la protection de personnes ou de biens et comprenant des mesures d’évitement, correctives et, à défaut, des mesures compensatoires pour les impacts résiduels répondant aux objectifs du PAGD ;
Les projets concernant des infrastructures publiques de captage pour la production d’eau potable ou de traitement des eaux usées y compris les réseaux nécessaires.</t>
  </si>
  <si>
    <t>3°c)</t>
  </si>
  <si>
    <t>oui figure 14 du PAGD</t>
  </si>
  <si>
    <t>Disposition I.13 du PAGD 
« Définir des principes pour la gestion des zones humides » 
Disposition I.14 du PAGD 
« Définir la gestion des zones humides prioritaires par commission géographique » 
Disposition III.7 du PAGD 
« Préserver les zones humides dans le cadre de l’exploitation des IOTA et des ICPE »</t>
  </si>
  <si>
    <t>Disposition B43 du SDAGE Adour-Garonne 
« Préserver et restaurer les fonctionnalités des milieux et les habitats diversifiés qu’ils comprennent » 
Disposition D40 du SDAGE Adour-Garonne 
« Éviter, réduire ou, à défaut, compenser l’atteinte aux fonctions des zones humides » 
Disposition D42 du SDAGE Adour-Garonne 
« Organiser et mettre en oeuvre une politique de gestion, de préservation et de restauration des zones humides » 
Disposition D43 du SDAGE Adour-Garonne 
« Instruire les demandes sur les zones humides en cohérence avec les protections réglementaires »</t>
  </si>
  <si>
    <t>REGLE05009_02</t>
  </si>
  <si>
    <t>LIMITER LES RUISSELLEMENTS PAR TEMPS DE PLUIE</t>
  </si>
  <si>
    <t>Les installations, ouvrages, travaux ou activités, soumis à autorisation environnementale ou à déclaration en application des articles L. 214-1 et suivants du code de l’environnement, rubriques 2.1.5.0., 2.2.1.0., 2.2.4.0. &amp; 2.3.1.0. de la nomenclature prévue à l’article R. 214-1 du code de l’environnement (nomenclature en vigueur au jour de la publication de l’arrêté portant approbation du SAGE) ainsi que les installations classées pour la protection de l’environnement, visées aux articles L. 511-1 et suivants du code de l’environnement sont interdit s’ils aggravent le risque d’inondation et ne permettent pas une gestion des eaux pluviales pour une pluie de temps de retour minimum de 20 ans. 
Cette règle ne s’applique pas dans les zones couvertes par un schéma d’assainissement tel que prévu par l’article L2224-8 du CGCT validé par enquête publique et identifiant les zones non soumises à enjeu ruissellement. Dans ce cas, ce sont les prescriptions du schéma qui ont vocation à s’appliquer. 
Pour les installations susmentionnées donnant lieu à une imperméabilisation : 
1- Le débit de fuite quantitatif au milieu récepteur avant aménagement (« débit de fuite initial ») est déterminé ; 
2- Le débit de fuite quantitatif au milieu après aménagement ne doit pas dépasser la valeur du débit de fuite quantitatif initial et doit respecter les prescriptions de rejets émises par les services instructeurs de l’État. Ainsi, le débit de fuite à appliquer correspond à la valeur la plus contraignante des deux (débit de fuite quantitatif initial ou prescription des services instructeurs de l’État).</t>
  </si>
  <si>
    <t>Disposition III.11 du PAGD 
« Favoriser l’infiltration de l’eau dans le sol en milieux urbains et péri-urbains »</t>
  </si>
  <si>
    <t>Disposition A35 du SDAGE Adour-Garonne 
« Définir, en 2021, un objectif de compensation de l’imperméabilisation nouvelle des sols » 
Disposition A36 du SDAGE Adour-Garonne 
« Améliorer l’approche de la gestion globale de l’eau dans les documents d’urbanisme et autres projets d’aménagement ou d’infrastructure » 
Disposition A37 du SDAGE Adour-Garonne 
« Respecter les espaces de fonctionnalité des milieux aquatiques dans l’utilisation des sols et la gestion des eaux de pluie » 
Disposition B2 du SDAGE Adour-Garonne 
« Réduire les pollutions dues au ruissellement d’eau pluviale »</t>
  </si>
  <si>
    <t>Midouze</t>
  </si>
  <si>
    <t>SAGE05011</t>
  </si>
  <si>
    <t>REGLE05011_01</t>
  </si>
  <si>
    <t>1. Améliorer les rejets des stations d'épuration domestiques ou industrielles pour les paramètres altérant la qualité de l'eau du milieu récepteur</t>
  </si>
  <si>
    <t>Les stations d’épuration domestiques (nomenclature IOTA) ou industrielles soumises à la réglementation ICPE
doivent améliorer la qualité de leur rejets pour les polluants altérant la qualité de l’eau du milieu récepteur, afin
de respecter le bon état défini par la directive Cadre sur l’eau du 23 octobre 2000 (Directive n°2000/60).
Les rejets des stations d’épuration domestiques ou industrielles seront définis par au moins l’un des paramètres
suivants :
- le rendement de ces stations,
- la concentration de polluant dans les effluents,
- les flux journaliers de polluants rejetés au milieu récepteur.
Pour chaque polluant spécifique de l’état écologique ou chimique, ces valeurs limites de rejets doivent
permettre que le flux rejeté par les stations d’épuration domestiques ou industrielles ne dépasse pas le flux
admissible du milieu récepteur, obtenu par le produit de la concentration définissant le bon état et du débit du
cours d’eau.
Pour cela les stations d’épuration domestiques ou industrielles pourront notamment s’appuyer sur les meilleures
techniques disponibles, ou d’autres techniques identifiées au travers d’études technico-économiques.</t>
  </si>
  <si>
    <t>REGLE05011_02</t>
  </si>
  <si>
    <t>2. Raisonner et optimiser la création de plans d'eau, limiter leur impact * sur les cours d'eau à l'aval</t>
  </si>
  <si>
    <t>Les nouveaux plans d’eau, permanents ou non, soumis à autorisation ou déclaration au titre de la loi sur l’eau,
y compris les réservoirs de substitution, ne doivent pas être créés dans les cas particuliers suivants :
- Soit lorsque ces plans d’eau sont directement sur un cours d’eau,
- Soit lorsque ces plans d’eau sont situés dans le zonage présenté sur la cartographie associée à la
règle 2,
- Soit lorsque le volume cumulé des plans d’eau dans un bassin versant dépasse la moitié des pluies
efficaces en année quinquennale sèche.
Sont exclus du champ d’application de la présente règle :
- les 4 projets de réservoirs de soutien d’étiage identifiés dans la disposition A3P5 afin de combler le
déficit et rétablir l’équilibre quantitatif de la ressource sur le bassin,
- les bassins à usage exclusif de défense incendie et implantés en dehors du lit mineur ou d’une zone
humide,
- les plans d’eau à usage de traitement (bassins de récupération des eaux pluviales, bassins de
décantation, lagunes) et implantés en dehors du lit mineur ou d’une zone humide.</t>
  </si>
  <si>
    <t>REGLE05011_03</t>
  </si>
  <si>
    <t>3. Préserver les zones humides * d'intérêt environnemental particulier ZHIEP et les zones stratégiques pour la gestion de l'eau ZSGE</t>
  </si>
  <si>
    <t>Dans les ZHIEP et les ZSGE identifiées dans la sous-disposition G1P2 à partir de la cartographie des zones vertes
(GEREA, 2008) et délimitées par arrêté préfectoral, les nouvelles ICPE et les nouveaux IOTA entrainant
l’assèchement, la mise en eau, l’imperméabilisation ou le remblai de zones humides, y compris de manière
indirecte en cas d’aménagement situé sur le bassin d’alimentation de la zone humide, sont interdits, sauf s’ils
sont déclarés d’utilité publique.
Cette règle ne sera effective qu’une fois les ZHIEP et ZSGE identifiées par le PAGD puis délimitées par arrêté
préfectoral, ce qui supposera de modifier ou réviser le présent SAGE.</t>
  </si>
  <si>
    <t>REGLE05011_04</t>
  </si>
  <si>
    <t>4. Préserver la continuité écologique sur les cours d'eau hors listes de l'article L.214-17 du Code de l'environnement</t>
  </si>
  <si>
    <t>Sur l’ensemble des cours d’eau du SAGE, hors listes de l’article L 214-17 du code de l’environnement, les
nouveaux ouvrages faisant obstacle à la continuité écologique, soumis à autorisation au titre de la loi sur l’eau,
ne sont autorisés que si l’autorité administrative a pu apprécier l’impossibilité de solutions alternatives
techniques ou économiques.
Sont exclus du champ d’application de la présente règle :
- les 4 projets de réservoirs de soutien d’étiage identifiés dans la disposition A3P5 afin de combler le
déficit et rétablir l’équilibre quantitatif de la ressource sur le bassin,
- les ouvrages intéressant la sécurité publique.</t>
  </si>
  <si>
    <t>Adour amont</t>
  </si>
  <si>
    <t>SAGE05012</t>
  </si>
  <si>
    <t>REGLE05012_01</t>
  </si>
  <si>
    <t>1. Raisonner et optimiser la création de plans d'eau, limiter leur impact * à l'aval des ouvrages</t>
  </si>
  <si>
    <t>Les nouveaux plans d’eau, permanents ou non, soumis à autorisation ou déclaration au titre de la loi
sur l’eau (nomenclature 3.2.3.0 de l’article R. 214-1 du Code de l’environnement), y compris les
réservoirs de substitution, ne doivent pas être créés dans les cas particuliers suivants :
-lorsque ces plans d’eau sont directement sur un cours d’eau ;
-lorsque ces plans d’eau sont situés dans le zonage présenté sur la cartographie associée à la
règle 1 ;
-lorsque le volume cumulé du projet à créer et des plans d’eau existants dans le bassin versant
à l’amont immédiat du projet dépasse la moitié des pluies efficaces en année quinquennale
sèche.
Sont exclus du champ d’application de la présente règle : -les 8 projets de réservoirs de soutien d’étiage (l'Ousse, La Barne, Corneillan, Cannet, Bahus-
Bas, la Géline de Pintac, le Louet 2 et l’Arros) identifiés dans la sous-disposition 17.1 ou les
ressources équivalentes en terme de volumes, afin de combler le déficit et rétablir l’équilibre
quantitatif de la ressource sur le bassin ;
-les bassins à usage exclusif de défense contre les incendies. Ceux-ci devront néanmoins être
implantés en dehors du lit mineur ou d’une zone humide ;
-les plans d’eau à usage de traitement (bassins de récupération des eaux pluviales, bassins de
décantation, lagunes). Ceux-ci devront néanmoins être implantés en dehors du lit mineur ou
d’une zone humide.
-les plans d’eau voués à la production hydroélectrique conformément aux objectifs des schémas
régionaux climat air énergie.</t>
  </si>
  <si>
    <t>REGLE05012_02</t>
  </si>
  <si>
    <t>2. Préserver et restaurer les zones humides *</t>
  </si>
  <si>
    <t>La présente règle s’applique aux installations, ouvrages, travaux ou activités visés à l'article L. 214-
1 ainsi qu'aux installations classées pour la protection de l'environnement visées aux articles L. 512-
1.
Dans le cas, où une destruction ou dégradation d’une zone humide tel que définie par les articles L.
211-1, I, 1° et R. 211-108 du Code de l'environnement ne peut être évitée, le maître d’ouvrage du
projet devra compenser cette perte par la re-création ou la restauration de zone(s) humide(s)
dégradée(s), sur le territoire du SAGE et si possible dans le bassin versant de la masse d’eau
impactée. Cette compensation s’attachera à garantir la capacité des milieux recréés à reproduire,
de façon pérenne, les fonctions écologiques assurées par les milieux détruits. Elle devra être au
minimum de 150% de la surface ou du linéaire impactés.
La gestion et l’entretien de ces zones humides doivent être garantis à long terme.</t>
  </si>
  <si>
    <t>REGLE05012_03</t>
  </si>
  <si>
    <t>3. Préserver les périmètres admis des espaces de mobilité sur les cours d'eau</t>
  </si>
  <si>
    <t>Les installations, ouvrages, travaux ou activités visés à l’article L. 214-1 et installations classées
pour la protection de l’environnement définies à l’article L. 511-1, incompatibles avec l’espace de
mobilité sont interdits dans le périmètre admis de la carte associée à la règle 3.
Les installations qualifiées d’incompatibles sont celles présentant un enjeu autre que celui
intéressant l’intérêt général et/ou la sécurité publique, à savoir :
-Agglomérations de Maubourguet et Riscle ;
-Habitations isolées menacées : Armau ;
-Les structures : stations de pompage agricole et stations de production d’AEP ;
-Les ouvrages d’arts (dont voies ferrées) ;
-Les anciennes gravières ;
-Les gravières en activité ;
-Voiries routières et pylônes électriques s’il n’est pas possible de les déplacer ;</t>
  </si>
  <si>
    <t>Estuaire de la Gironde et milieux associés</t>
  </si>
  <si>
    <t>SAGE05013</t>
  </si>
  <si>
    <t>REGLE05013_01</t>
  </si>
  <si>
    <t>1. Protéger les ZHIEP et les ZSGE</t>
  </si>
  <si>
    <t>Conformément à l'article L.211-1 du Code de l'environnement, les zones humides
sont préservées, et ce grâce à une gestion équilibrée et durable de la ressource
en eau. Les ZHIEP et ZSGE sont protégées de toute dégradation de leur
patrimoine biologique et/ou de leurs fonctionnalités. Les remblaiements,
affouillements, exhaussements de sols, dépôts de matériaux, assèchements,
drainages et mises en eau y sont interdits. Cet alinéa ne s'applique pas aux
programmes de restauration des milieux visant une reconquête ou un
renforcement des fonctions écologiques d'un écosystème, ni aux travaux
intéressant la sécurité des personnes et pour lesquels aucune autre alternative
ne peut être envisagée. Cette règle s'applique à tous les projets, qu'ils relèvent
de la police du maire ou de la police de l'eau.</t>
  </si>
  <si>
    <t>REGLE05013_02</t>
  </si>
  <si>
    <t>2. Atténuer, ou à défaut, compenser l'atteinte grave aux zones humides *</t>
  </si>
  <si>
    <t>Cette règle concerne tous les projets portant une atteinte grave aux zones
humides (assèchement, mise en eau, imperméabilisation, remblaiement), pour
lesquels il a été démontré, au moyen d'une analyse technique et économique
approfondie, qu’une solution alternative plus favorable au maintien des zones
humides est impossible à un coût raisonnable.
Seuls peuvent être autorisés les projets privilégiant les solutions les plus
respectueuses de l’environnement. Conformément à la mesure C46 du SDAGE, des mesures d’atténuation
(exemple : localisation fine des aménagements, …) et/ou des mesures de
compensation proportionnées aux atteintes portées aux milieux, seront exigées à
la charge du maître d’ouvrage des projets précités et auteur de la demande
d’autorisation, de la déclaration ou de l’enregistrement au titre des articles
L.214-1, L.512-1 et L.512-8 du Code de l’environnement, après concertation
avec les élus locaux et les acteurs de terrain (exemples de mesures de
compensation : sécurisation foncière ou conventionnement/acquisition ou
création de zones humides équivalentes sur le plan fonctionnel et sur le plan de
la biodiversité, à hauteur de 150 % au minimum de la surface perdue, à trouver
au sein du périmètre du SAGE).</t>
  </si>
  <si>
    <t>REGLE05013_04</t>
  </si>
  <si>
    <t>3. Veiller à l'impact * du cumul des projets individuels</t>
  </si>
  <si>
    <t>L'évaluation prévue à la disposition Zh 6 permettra de veiller à ce que le cumul
des projets individuels ne porte pas gravement atteinte au patrimoine biologique
et aux fonctionnalités des zones humides du SAGE. Dans le cas contraire, les
services de la Police de l'Eau seront alertés et prendront en compte cet élément
dans l'instruction des demandes d'autorisation, de déclaration et
d’enregistrement au titre des articles L.214-1, L.512-1 et L.512-8 du Code de
l’Environnement.</t>
  </si>
  <si>
    <t>évaluation prévue à la disposition Zh 6</t>
  </si>
  <si>
    <t>REGLE05013_05</t>
  </si>
  <si>
    <t>4. Elaborer des plans d'actions sur les ZHIEP et les ZSGE</t>
  </si>
  <si>
    <t>Dans les ZHIEP et les ZSGE, les gestionnaires concernés élaborent et mettent en
oeuvre, dans un délai de 5 ans après leur délimitation, un programme d’actions
comprenant notamment :
- un diagnostic des enjeux environnementaux liés aux niveaux d'eau ;
- un plan de gestion des niveaux d’eau qui, tout en préservant les usages
traditionnels qui permettent l’entretien de ces milieux et en assurent la
pérennité, prendra au mieux en compte les enjeux identifiés dans le diagnostic. A
minima ce plan intégrera : la transparence aux migrateurs des ouvrages
prioritaires définis à la disposition BV1 et les exigences du brochet en termes de
niveaux d'eau sur les zones définies comme prioritaires pour cette espèce dans le
PDPG ;
- des actions visant l’amélioration des fonctions qui ont conduit au classement du
secteur en ZHIEP ;
- des préconisations sur les aspects quantitatifs et qualitatifs des apports amont
qui devront être prises en considération par les gestionnaires amont.</t>
  </si>
  <si>
    <t>REGLE05013_06</t>
  </si>
  <si>
    <t>5. Prise en compte des impacts * sur la faune piscicole et zooplanctonique des prélèvements ou rejets d'eau dans l'estuaire</t>
  </si>
  <si>
    <t>Tout projet de prélèvement ou de rejet d’eau dans l’estuaire, soumis à
autorisation, déclaration ou enregistrement au titre des articles L.214-1, L.512-1
ou L.512-8 du Code de l’environnement, doit évaluer les mortalités induites par
le dit prélèvement ou rejet sur la faune piscicole et zooplanctonique, au travers
des prescriptions suivantes :
8
- les taux de mortalité sont estimés, à partir de mesures faites in situ, à
plusieurs périodes de l’année, sur la zone d’influence du point de prélèvement ou
de rejet ;
- les taux de mortalité sont estimés pour l’ensemble des poissons migrateurs pris
en compte dans le PLAGEPOMI et pour l’esturgeon européen, auxquels sont
ajoutés les poissons et autres organismes d’intérêt économique dont la crevette,
la sole, le maigre et le flet, ainsi que la faune zooplanctonique constituant la
nourriture des dits poissons. Les taux de mortalité sont exprimés en poids et/ou
en nombre d’individus détruits par an.</t>
  </si>
  <si>
    <t>Sarthe amont</t>
  </si>
  <si>
    <t>SAGE04027</t>
  </si>
  <si>
    <t>REGLE04027_01</t>
  </si>
  <si>
    <t>1. Mettre en oeuvre des solutions alternatives à l'enlèvement systématique des sédiments et atterrissements</t>
  </si>
  <si>
    <t>Les interventions d’enlèvement des sédiments et atterrissements dans les cours d’eau,
soumises à autorisation ou à déclaration en application des articles L.214-1 à L.214-6 du Code
de l’environnement, sont interdites sauf si elles répondent à des impératifs de sécurité ou de
salubrité publique, OU si sont cumulativement démontrés :
• des objectifs de maintien ou d’amélioration de la qualité des écosystèmes ;
• l’innocuité des opérations d’entretien pour les espèces ou pour les habitats protégés par
des arrêtés de protection de biotope ou identifiés par le réseau Natura 2000 ;
• l’inefficacité de l’auto-entretien pour atteindre le même résultat.
Dans tous les cas les opérations d’enlèvement des sédiments et atterrissements ne doivent
intervenir qu’en l’absence de solution alternative à un coût économiquement acceptable
(effacement, ouverture des ouvrages, renaturation du lit…).</t>
  </si>
  <si>
    <t>REGLE04027_02</t>
  </si>
  <si>
    <t>2. Interdire le remplissage des plans d'eau en période d'étiage</t>
  </si>
  <si>
    <t>Les remplissages de plans d’eau entraînent des impacts cumulés significatifs en termes de
prélèvement sur la ressource en eau.
En conséquence, les remplissages de plans d’eau en dérivation, par pompage ou par
prélèvement dans le réseau hydrographique superficiel, sont interdits du 15 juin au 30
septembre sur l’ensemble les bassins versants des masses d’eau situés en amont du captage
en eaux superficielles de l’agglomération d’Alençon (cf. carte n°1 ci-après dénommée Bassins
versants des masses d’eau situées en amont du captage en eaux superficielles d’Alençon).
Cette règle s’applique à l’ensemble des plans d’eau, qu’ils soient soumis ou non à déclaration
ou à autorisation en application des articles L.214-1 à L.214-6 du Code de l’environnement.</t>
  </si>
  <si>
    <t>2°a) et 2°b)</t>
  </si>
  <si>
    <t>REGLE04027_03</t>
  </si>
  <si>
    <t>3. Interdire les opérations de rectification et de recalibrage de cours d'eau</t>
  </si>
  <si>
    <t>Les opérations de recalibrage (modification du profil en travers), de rectification (modification
du profil en long), de busage, de dérivation et de détournement de cours d’eau (rubriques
3.1.2.0., 3.1.3.0., 3.1.5.0. de la nomenclature Eau), soumises à autorisation ou déclaration
en application des articles L.214-1 à L.214-6 du Code de l’environnement, sont interdites sur
l’ensemble du bassin versant de la Sarthe Amont sauf dans les cas suivants :
• si la nécessité de l’intervention est clairement établie par des impératifs de sécurité ou de
salubrité publique et en l’absence d’une autre solution permettant d’atteindre le même
résultat à un coût économiquement acceptable ;
• pour la mise en oeuvre d’ouvrages de réduction des crues reconnus d’intérêt général,
associée à la mise en place d’une série de mesures permettant de corriger ou compenser
la dégradation de l’habitat biologique piscicole ;
• pour la pose de dispositifs de franchissement de cours d’eau sous réserve qu’ils soient
compatibles avec le maintien de la continuité écologique, ;
• pour les interventions de type reméandrage et renaturation de cours d’eau dont l’intérêt
général et environnemental est démontré.
Les installations, ouvrages, travaux ou activités autorisés pour une durée de six mois, renouvelable
une fois, ne sont pas concernés par ces restrictions.</t>
  </si>
  <si>
    <t>REGLE04027_04</t>
  </si>
  <si>
    <t>4. Interdire toute nouvelle atteinte à la continuité écologique</t>
  </si>
  <si>
    <t>En dehors des cours d’eau classés au titre I de l’article L.214-17 du Code de l’environnement
sur lesquels aucun nouvel ouvrage ne sera autorisé, les installations et les ouvrages, soumis
à autorisation ou déclaration en application des articles L.214-1 à L.214-6 dudit Code, qui
constituent un obstacle (transversal et/ou longitudinal) à la continuité écologique sur les
cours d’eau du bassin versant de la Sarthe Amont, sont interdits sauf si sont cumulativement
démontrées :
• l’existence d’un intérêt général avéré et motivé (protection des populations contre les
inondations...) ;
• l’absence de solutions alternatives permettant d’atteindre le même résultat à un coût
économiquement acceptable ;
• la possibilité de mettre en oeuvre des mesures corrigeant et compensant l’atteinte à la
continuité écologique et n’aggravant pas les inondations à l’aval.
Les installations, ouvrages, travaux ou activités autorisés pour</t>
  </si>
  <si>
    <t>REGLE04027_05</t>
  </si>
  <si>
    <t>5. Restaurer la continuité écologique</t>
  </si>
  <si>
    <t>Lors des demandes de modification ou réfection des ouvrages qui constituent un obstacle à la
continuité écologique, les maîtres d’ouvrage étudient systématiquement, dans les documents
d’incidences des demandes d’autorisation ou des déclarations réalisées en application des
articles L.214-1 à L.214-6 du Code de l’environnement, la faisabilité des mesures d’amélioration
de la continuité écologique.
Ces mesures doivent faire en sorte que ces ouvrages, installations et remblais soient les plus
transparents possibles à la migration des espèces biologiques et au transport sédimentaire.</t>
  </si>
  <si>
    <t>REGLE04027_06</t>
  </si>
  <si>
    <t>6. Encadrer les consolidations et protections de berges</t>
  </si>
  <si>
    <t>Les opérations de consolidation ou de protection des berges (rubrique 3.1.4.0 de la
nomenclature Eau portant sur les protections de berges autres que végétales) soumises à
autorisation ou à déclaration en application des articles L.214-1 à L.214-6 du Code de
l’environnement, sont interdites sauf si elles répondent à des impératifs de sécurité des
personnes, des habitations, des bâtiments d’activités, des infrastructures de transports, OU si
sont cumulativement démontrées :
• l’existence d’enjeux liés à la préservation des milieux aquatiques ;
• l’absence d’atteinte aux réservoirs biologiques, aux zones de frayère, de croissance
et d’alimentation de la faune piscicole, aux espèces protégées ou aux habitats ayant
justifiés l’intégration du secteur concerné dans le réseau Natura 2000 et dans les secteurs
concernés par les arrêtés de protection de biotope, Espace Naturel Sensible, ZNIEFF de
type 1, réserve naturelle régionale.
Dans tous les cas, les maîtres d’ouvrage desdites opérations devront démontrer l’inefficacité
des techniques de génie végétal ou génie écologique.</t>
  </si>
  <si>
    <t>REGLE04027_07</t>
  </si>
  <si>
    <t>7. Protéger et reconquérir les zones d'expansion de crues</t>
  </si>
  <si>
    <t>Les installations, ouvrages, remblais, dans le lit majeur d’un cours d’eau, soumis à autorisation
ou à déclaration en application des articles L.214-1 à L.214-6 du Code de l’environnement
sont interdits sauf si sont démontrées :
• l’existence d’enjeux liés à la sécurité contre les risques d’inondation des personnes, ainsi que
des habitations, des bâtiments d’activités et des infrastructures de transport existants ;
• l’impossibilité technico-économique d’implanter en dehors de ces zones :
• les infrastructures publiques de captage et de traitement des eaux usées, d’eau
potable et les réseaux qui les accompagnent ;
• les infrastructures de transport structurantes pour le territoire, déclarées d’utilité
publique.
Dès lors que la mise en oeuvre d’un projet conduit, sans alternative avérée, à la disparition
d’une zone d’expansion des crues, les mesures compensatoires proposées par le maître
d’ouvrage doivent prévoir, dans le même bassin versant, à proximité immédiate du projet, la
création ou la restauration de zones d’expansion des crues équivalentes sur le plan fonctionnel
(absence d’augmentation des vitesses d’écoulement à l’aval, compensation volumétrique
par tranches altimétriques données, etc.).</t>
  </si>
  <si>
    <t>Allier aval</t>
  </si>
  <si>
    <t>SAGE04030</t>
  </si>
  <si>
    <t>REGLE04030_01</t>
  </si>
  <si>
    <t>1. Limiter et encadrer les nouveaux plans d'eau</t>
  </si>
  <si>
    <t>En sus des obligations du SDAGE Loire Bretagne, la création de nouveaux plans d’eau à la date de publication de
l’arrêté inter-préfectoral approuvant le SAGE Allier aval :
- est interdite en travers du lit mineur d’un cours d’eau,
- et doit respecter de façon cumulative les prescriptions suivantes :
• La distance entre le pied de digue du plan d’eau et le sommet de la berge du cours d’eau est au minimum de 35
mètres pour les cours d'eau ayant un lit mineur d'au moins 7,50 mètres de largeur, et de 10 mètres pour les autres
cours d’eau,
• Un dispositif de piégeage des espèces piscicoles et astacicoles invasives et indésirables est implanté en
permanence en aval du dispositif de vidange et de trop-plein.
• En cas d’alimentation en eau de l’ouvrage à partir d’un cours d’eau :
  la prise d’eau ne crée pas de chute artificielle de plus de 0,2 m pour le débit moyen annuel de la ligne d’eau
entre l’amont et l’aval de l’ouvrage,
  Le débit minimal à respecter au titre de l’article L.214-18 du Code de l’environnement n’est pas modulable
dans l’année,
  Le débit et le volume prélevés dans le cours d’eau correspondent aux stricts débits et volume nécessaires à
son usage.
2. La règle n°1 s’applique :
Aux nouveaux plans d’eau qui relèvent de la rubrique 3.2.3.0. de la nomenclature annexée sous l’article R.214-1 du Code
de l’environnement (nomenclature en vigueur au jour de la publication de l'arrêté inter-préfectoral approuvant le SAGE),
qu’ils soient instruits au titre de la législation IOTA ou de la législation ICPE.
3. La règle n°1 ne s’applique pas :
- Aux réserves de substitution,
- Aux plans d’eau de barrages destinés à l’alimentation en eau potable,
- Aux plans d’eau destinés à l’hydroélectricité relevant de l’article 4-7 de la DCE,
- Aux lagunes de traitement des eaux usées
- Aux plans d’eau de remise en état de carrières.
Zone concernée
Ensemble du périmètre du SAGE du bassin versant Allier aval</t>
  </si>
  <si>
    <t>REGLE04030_02</t>
  </si>
  <si>
    <t>2. Encadrer les plans d'eau existants</t>
  </si>
  <si>
    <t>Quel que soit l’impact des plans d’eau sur le milieu, pour tout plan d’eau autorisé ou déclaré au jour de
la publication de l’arrêté inter-préfectoral approuvant le SAGE, toute demande de renouvellement
d’autorisation ou déclaration ne peut être accordée par l’autorité administrative que si les prescriptions
suivantes sont cumulativement respectées :
- Le plan d’eau est isolé du réseau hydrographique par un canal de dérivation ou alimenté par ruissellement
- Le plan d’eau est équipé de systèmes de vidange pour limiter les impacts thermiques
- Le plan d’eau est équipé d’un dispositif de piégeage des espèces piscicoles et astacicoles invasives et
indésirables implanté en permanence en aval du dispositif de vidange et de trop-plein.
- En cas d’alimentation en eau de l’ouvrage à partir d’un cours d’eau :
• Le débit minimal à respecter au titre de l’article L.214-18 du Code de l’environnement n’est pas
modulable dans l’année,
• Le débit et le volume prélevés dans le cours d’eau correspondent aux stricts débits et volume
nécessaires à son usage,
• les périodes de remplissage et de vidange sont bien définies au regard du débit du milieu, sans
pénaliser celui-ci notamment en période d’étiage
Dans le cas où une ou plusieurs des prescriptions ci-dessus énumérées ne sont pas respectées, les demandes
de renouvellement d’autorisation ou de déclaration ne sont acceptées par les services instructeurs que si
l’intérêt économique et/ou collectif du maintien du plan d’eau est dûment justifié par le pétitionnaire à l’appui
de sa demande (application de la disposition 1C-1 du SDAGE Loire Bretagne 2010-2015).
2. La règle n°2 s’applique à tout plan d’eau autorisé ou déclaré au jour de la publication de l’arrêté interpréfectoral
approuvant le SAGE et qui relève de la rubrique 3.2.3.0. de la nomenclature annexée sous l’article
R.214-1 du Code de l’environnement (nomenclature en vigueur au jour de la publication de l'arrêté interpréfectoral
approuvant le SAGE), qu’il soit instruit au titre de la législation IOTA ou de la législation ICPE.
3. La règle n°2 ne s’applique pas :
- Aux réserves de substitution,
- Aux plans d’eau de barrages destinés à l’alimentation en eau potable,
- Aux plans d’eau destinés à l’hydroélectricité relevant de l’article 4-7 de la DCE,
- Aux lagunes de traitement des eaux usées,
- Aux plans d’eau de remise en état de carrières
Zone concernée
Ensemble du périmètre du SAGE du bassin versant Allier aval</t>
  </si>
  <si>
    <t>REGLE04030_03</t>
  </si>
  <si>
    <t>3. Encadrer les nouveaux ouvrages, travaux et aménagements dans l'espace de mobilité optimal de l'Allier</t>
  </si>
  <si>
    <t>1. Dans l’espace de mobilité optimal de l’Allier tel que défini par le SAGE (cf. annexe cartographique « Espace de mobilité
optimal»), les nouveaux ouvrages, travaux, aménagements qui créent un obstacle au déplacement naturel de
l’Allier sont interdits.
2. La règle n°3 s’applique aux nouveaux projets instruits au titre de la législation IOTA ou ICPE, visés par l’une des
rubriques suivantes de l’article R.214-1 du Code de l’environnement (nomenclature en vigueur au jour de la publication
de l'arrêté inter-préfectoral approuvant le SAGE) et qui créent un obstacle au déplacement naturel de l’Allier :
- 3.1.2.0. : Installations, ouvrages, travaux ou activités conduisant à modifier le profil en long ou le profil en travers du
lit mineur d'un cours d'eau, à l'exclusion de ceux visés à la rubrique 3.1.4.0., ou conduisant à la dérivation d'un cours
d'eau ;
- 3.1.4.0. : Consolidation ou protection des berges, à l'exclusion des canaux artificiels, par des techniques autres que
végétales vivantes ;
- 3.2.2.0. : Installations, ouvrages, remblais dans le lit majeur d'un cours d’eau ;
- 3.2.6.0. : Digues à l'exception de celles visées à la rubrique 3.2.5.0.
3. La règle n°3 ne s’applique pas
- 3.1 - aux projets visés au point 2 et déclarés d'intérêt général, d’utilité publique ou intéressant la sécurité publique,
ou bien destinés à protéger des ouvrages déclarés d'intérêt général, d’utilité publique ou intéressant la sécurité publique,
qui ne peuvent toutefois être acceptés que si les conditions suivantes sont respectées de manière cumulative :
• Recherche d’un impact minimal sur la dynamique fluviale (principe d’évitement à étudier en priorité),
• Justification de l’absence de solution alternative à des coûts de mise en oeuvre non disproportionnés ; les coûts
d’entretien et d’intervention destinés à garantir la pérennité de l’aménagement suivant l’éventuelle mobilité de
lit mineur de l’Allier et les coûts des mesures compensatoires mise en place sont à considérer,
• Compensation à fonctionnalité équivalente comprenant la mise en oeuvre, par le maître d’ouvrage, de la
restauration d'une surface érodable équivalente (ou représentant un volume de matériaux alluvionnaires
équivalent) à celle qui a été soustraite, de préférence à proximité du projet et au sein des « zones préférentielles
d’actions pour la restauration de la dynamique fluviale » telles que définies par le SAGE (cf. cartographie annexée
au PAGD « zones préférentielles d’actions »). La seule acquisition par le pétitionnaire d’une surface
potentiellement érodable et non protégée (par une stabilisation de berge par exemple) ne constitue pas une
mesure compensatoire.
- 3.2 - aux projets visés au point 2 inscrits dans une stratégie globale de restauration de la dynamique fluviale de l’Allier
- 3.3 - aux autorisations temporaires délivrées au titre de législation la loi sur l’eau et provisoire au titre de la législation
ICPE.
Zone concernée
Espace de mobilité optimal de l’Allier tel que défini par le SAGE (cf. annexe cartographique « REGLE 3 : Encadrer les
nouveaux ouvrages, travaux, aménagements dans l’espace de mobilité optimal de l’Allier »).</t>
  </si>
  <si>
    <t>Largue</t>
  </si>
  <si>
    <t>SAGE02002</t>
  </si>
  <si>
    <t>REGLE02002_01</t>
  </si>
  <si>
    <t>1. Prévenir toute nouvelle rupture à la continuité écologique</t>
  </si>
  <si>
    <t>Afin d’assurer la libre circulation des espèces, notamment les espèces piscicoles migratrices, le bon fonctionnement du milieu aquatique et la dynamique du transport naturel des sédiments, les nouvelles installations et les nouveaux ouvrages, remblais et épis, dans le lit mineur de la Largue et ses affluents, visés à l’article R. 214-1 du Code de l’Environnement, soumis à déclaration ou autorisation au titre de l’article L. 214-2 du même code ou dans le cadre des installations classées pour la protection de l’environnement L.511-1 du même code, ne doivent pas constituer un obstacle aux continuités écologiques et sédimentaires (au sens de l’article R.214-109 du code de l’environnement), sauf s’ils présentent un caractère d’intérêt général tel que défini aux articles L.102-1 à L.102-3 du code de l’urbanisme ou par l’article L.211-7 du Code de l’environnement ou d’utilité publique, identifié par une déclaration d’utilité publique.</t>
  </si>
  <si>
    <t>REGLE02002_02</t>
  </si>
  <si>
    <t>2. Zones humides * "réservoir"</t>
  </si>
  <si>
    <t>L’assèchement, la mise en eau, l’imperméabilisation, le remblai des zones humides « réservoir » cartographiées ci-dessous, soumis à déclaration ou autorisation visés à la rubrique 3.3.1.0 de l’article R.214-1, en application des articles L.214-1 et L.214-3 du code de l’environnement ou dans le cade des installations classées pour la protection de l'environnement définies à l'article L. 511-1 du même code, sont soumis au respect d’une des conditions suivantes:
 Existence d’un caractère d’intérêt général tel que défini aux articles L.102-1 à L.102-3 du code de l’urbanisme, ou à l’article L.211-7 du code de l’environnement.
 Existence d’un caractère d’utilité publique, identifié par une déclaration d’utilité publique.</t>
  </si>
  <si>
    <t>REGLE02002_03</t>
  </si>
  <si>
    <t>3. Limitation de la création de nouveaux étangs</t>
  </si>
  <si>
    <t>La création de plans d’eau permanents visée à la rubrique 3.2.3.0 de l’article R.214-1 du code de l’environnement, soumis à déclaration (&gt;0,1ha) ou autorisation (&gt;3 ha) en application des articles L214-1 et L214-3 du même code ainsi que dans le cadre des installations classées pour la protection de l'environnement définies à l'article L. 511-1 du même code, n’est autorisé :
• qu’en cas d’intérêt général tel que défini aux articles L.102-1 à L.102-3 du code de l’urbanisme ou à l’article L.211-7 du code de l’environnement ou d’utilité publique
• qu’en cas de création de plan d’eau à vocation piscicole professionnelle définie par l’article L.431-6 du code de l’environnement, également encadré par la rubrique 3.2.7.0 de l’article R.214-1 du même code, ne provoquant pas d’assèchement, de mise en eau, d’imperméabilisation ou de remblai de zone humide, visés à la rubrique 3.3.1.0 du même article.
Cette règle ne concerne pas la création des plans d’eau non permanent, la création de mares, de zones humides, ni la création de dispositifs de traitement des eaux usées (lagunages, zones de rejet végétalisé, etc…), ni la création de bassins de stockage et d’infiltration des eaux pluviales (plan d’eau non permanents), ni la création de réserve incendie.</t>
  </si>
  <si>
    <t>Bassin ferrifère</t>
  </si>
  <si>
    <t>SAGE02003</t>
  </si>
  <si>
    <t>REGLE02003_01</t>
  </si>
  <si>
    <t>1. Débits réservés - Le prélèvement d'eau dans un aquifère en liaison hydraulique avérée avec un tronçon de cours d'eau dont le débit ... est subordonné au respect d'un débit réservé au moins égal au débit minimum biologique dudit cours d'eau ...</t>
  </si>
  <si>
    <t>Le prélèvement d’eau dans un aquifère en liaison hydraulique avérée avec un tronçon de cours
d’eau dont le débit d’étiage a baissé significativement et durablement après l’ennoyage, pour
l’AEP, l’AEI et le cas échéant tout autre usage, est subordonné au respect d’un débit réservé au
moins égal au débit minimum biologique dudit cours d’eau, tel que ce débit est défini à l’article
L 214-18 I du code de l’environnement.
Le présent article s’applique à l’ensemble du bassin hydrographique et du bassin versant hydrogéologique
en liaison avec le tronçon de cours d’eau concerné (voir cartographie figure 1 et liste des cours d’eau
tableau 3).</t>
  </si>
  <si>
    <t>REGLE02003_02</t>
  </si>
  <si>
    <t>2. Rejet des STEP - Dans l'exercice des compétences qu'elles détiennent en matière d'assainissement * collectif, les personnes publiques, chacune pour ce qui la concerne, portent leur attention dès les études préalables à la définition du projet, sur la sensibilité du milieu et ...</t>
  </si>
  <si>
    <t>Dans l’exercice des compétences qu’elles détiennent en matière d’assainissement
collectif, les personnes publiques, chacune pour ce qui la concerne, portent leur
attention dès les études préalables à la définition du projet, sur la sensibilité du
milieu et la manière d’atteindre à leur niveau, les orientations fondamentales d’une
gestion équilibrée de la ressource en eau et les objectifs de qualité et de quantité
définis par les SDAGE Rhin et Meuse 2010-2015, ainsi que les objectifs de
protection définis par le SAGE.
Elles définissent en outre des mesures adaptées d’accompagnement et de suivi de
la mise en oeuvre des projets, pour répondre aux objectifs du SAGE.
Le présent article s’applique aux secteurs des cours d’eau banalisés en lien avec l’hydraulique agricole et
aux secteurs des cours d’eau dégradés des zones industrielles et urbanisées, aux bassins versants des
tronçons de cours d’eau dont le débit d’étiage a diminué significativement et durablement après
l’ennoyage (voir cartographie figure 2 et liste des cours d’eau tableau 3).</t>
  </si>
  <si>
    <t>Objectifs de qualité et de quantité du SDAGE Rhin et Meuse 2010-2015</t>
  </si>
  <si>
    <t>REGLE02003_03</t>
  </si>
  <si>
    <t>3. Forages géothermiques, ouvrages et prélèvements dans les aquifères - Les forages, autres que pour l'AEP * ou la surveillance des aquifères, situés dans un périmètre de protection rapproché d'un captage AEP * dans les réservoirs miniers, sont interdits.</t>
  </si>
  <si>
    <t>a) Les forages géothermiques, ouvrages et prélèvements dans les réservoirs
miniers sont soumis au respect de l’ensemble des conditions suivantes :
- Les prescriptions visées à l’arrêté du 11 septembre 2003 (fixant les prescriptions
générales applicables aux sondage, forage, création de puits ou d'ouvrage souterrain
soumis à déclaration en application des articles L. 214-1 à L. 214-6 du code de
l'environnement)
- les prescriptions de l’arrêté du 11 septembre 2003 (fixant les prescriptions
générales applicables aux prélèvements soumis à déclaration en application des articles
L.214-1 à L.214-6 du code de l’environnement);
- les prescriptions de l’arrêté du 11 septembre 2003 (fixant les prescriptions
générales applicables aux prélèvements soumis à autorisation en application des articles
L.214-1 à L.214-6 du code de l’environnement)
- Les prescriptions de la norme AFNOR NF X 10-999 (Forage d'eau et de
géothermie - Réalisation, suivi et abandon d'ouvrage de captage ou de
surveillance des eaux souterraines réalisés par forages) sont respectées
- Les prescriptions de la norme NF X 10-970 (Forage d'eau et de géothermie -
Sonde géothermique verticale (échangeur géothermique vertical en U avec
liquide caloporteur en circuit fermé) - Réalisation, mise en oeuvre, entretien,
abandon) sont respectées ;
- Une cimentation en tête à l’avancement permettant une bonne étanchéité est
mise en place (dans le cas des sondes verticales) ;
- Un détecteur de fuite de liquide caloporteur est mis en place (dans le cas des
sondes verticales et horizontales) ;
- La réinjection dans un périmètre de protection éloigné de captage AEP d’eau
issue d’un doublet géothermique est interdite (dans le cas des prélèvements
d’eau).
b) Les forages, autres que pour l’AEP ou la surveillance des aquifères, situés
dans un périmètre de protection rapproché d’un captage AEP dans les
réservoirs miniers, sont interdits.
Le présent article s’applique à tous les forages géothermiques, ouvrages et prélèvements dans les
aquifères, y compris ceux non soumis à déclaration ou autorisation au titre des articles L.214-1 à
L.214-6 du code de l’environnement ou à déclaration, enregistrement ou autorisation au titre des
articles L.511-1 à L.512-20 du code de l’environnement dans la mesure où dans cette hypothèse ils
entrainent des impacts cumulés significatifs en termes de prélèvements et de rejets dans le
périmètre du SAGE.
Cette règle s’applique, à compter de l’entrée en vigueur du SAGE, aux nouveaux forages ou aux
forages existants qui sont l’objet de modifications substantielles, ainsi qu’à ceux pour lesquels un
nouveau dossier d’autorisation ou de déclaration IOTA ou ICPE est déposé.
Le a) s’applique uniquement dans les réservoirs miniers (voir cartographie figure 3).
Le b) s’applique dans les périmètres de protection rapprochés des captages AEP situés dans les
réservoirs miniers (voir cartographie figure 4).</t>
  </si>
  <si>
    <t>2°a) et 2°b) et 3°a)</t>
  </si>
  <si>
    <t>REGLE02003_04</t>
  </si>
  <si>
    <t>4. Drainage - Les rejets des réseaux de drains directement en cours d'eau sont interdits ...</t>
  </si>
  <si>
    <t>Les créations et les extensions des réseaux de drains enterrés et à ciel ouvert
sont soumises au respect de la prescription suivante :
- Les rejets des réseaux de drains directement en cours d’eau sont interdits.
En conséquence, il est aménagé, au choix du maître d’ouvrage, entre le cours
d’eau et l’exutoire du drain, une sortie de drains permettant l’éloignement
physique avec le cours d’eau et de concourir à la réalisation des objectifs
suivants : l’amélioration de la qualité des eaux, la réduction de l’envasement et
du colmatage, la régulation des débits, la préservation de la qualité biologique et
paysagère.
La mise en oeuvre de solutions d’aménagement des exutoires des drains est recherchée.
Le présent article s’applique à tous les réseaux de drainage soumis à déclaration ou autorisation au
titre de l’article L.214-1 à L.214-6 du code de l’environnement, et aux ICPE au titre des articles L.511-
1 à L.512-20 du code de l’environnement sur les tronçons des cours d’eau banalisés en lien avec
l’hydraulique agricole, et les tronçons de cours d’eau dont le débit d’étiage a significativement et
durablement diminué après l’ennoyage, et à l’Orne et à la Chiers, sur l’ensemble de leur cours (voir
cartographie figure 5 et liste des cours d’eau tableau 3).
Eu égard aux impacts cumulés significatifs, dans les secteurs des cours d’eau banalisés en lien avec
l’hydraulique agricole tels que définis dans le diagnostic du SAGE, cet article s’applique en outre, aux
drainages non soumis à déclaration ou autorisation au titre de l’article L.214-1 à L.214-6 du code de
l’environnement ou à déclaration, enregistrement ou autorisation au titre des articles L.511-1 à L.512-
20 du code de l’environnement.</t>
  </si>
  <si>
    <t>REGLE02003_14</t>
  </si>
  <si>
    <t>5. Aménagements en lit mineur - La création d'installations, d'ouvrages, de travaux, d'activités ou d'ICPE dans le lit mineur de cours d'eau ayant un impact * négatif sur le lit mineur, est soumise au respect de l'ensemble des conditions ...</t>
  </si>
  <si>
    <t>La création d’installations, d’ouvrages, de travaux, d’activités ou d’ICPE dans le lit
mineur de cours d’eau ayant un impact négatif sur le lit mineur, est soumise au
respect de l’ensemble des conditions suivantes :
- Existence d’un caractère d’intérêt général avéré, identifié notamment par
référence à l’article L.211-7 du code de l’environnement ;
- Absence démontrée de solutions alternatives permettant au maître d’ouvrage,
public ou privé, d’atteindre le même objectif à un coût économiquement acceptable ;
- Réalisation de mesures correctrices et/ou compensatoires sur le bassin versant
visant a minima à récupérer les surfaces et les fonctions perdues.
Le présent article s’applique à tous les IOTA et aux ICPE dans le lit mineur, soumis à déclaration ou
autorisation au titre des articles L.214-1 à L.214-6 du code de l’environnement ou à déclaration,
enregistrement ou autorisation au titre des articles L.511-1 à L.512-20 du code de l’environnement.
Le présent article s’applique uniquement aux tronçons de cours d’eau dégradés des zones urbanisées et
industrielles, aux tronçons de cours d’eau banalisés en lien avec l’hydraulique agricole, aux tronçons de
cours d’eau dont le débit d’étiage a diminué significativement et durablement après l’ennoyage, à la
Chiers et l’Orne, sur l’ensemble de leur cours, aux cours d’eau classés au titre de l’article L432-6 du code
de l’environnement (voir cartographie figure 6). Les cours d’eau classés au titre de l’article L432-6 du
code de l’environnement seront remplacés par les cours d’eau classés au titre de l’article L214-17 du
code de l’environnement quand lesdits classements entreront en vigueur.</t>
  </si>
  <si>
    <t>lit mineur (sans précision sur l'origine de l'impact)</t>
  </si>
  <si>
    <t>REGLE02003_15</t>
  </si>
  <si>
    <t>6. Aménagements en lit majeur - La création d'installations, d'ouvrages, remblais ou ICPE dans le lit majeur de la Chiers et de l'Orne, est soumise au respect de l'ensemble des conditions ...</t>
  </si>
  <si>
    <t>La création d’installations, d’ouvrages, remblais ou ICPE dans le lit majeur de la
Chiers et de l’Orne, est soumise au respect de l’ensemble des conditions suivantes :
- Existence d’un caractère d’intérêt général avéré, identifié notamment par
référence à l’article L.211-7 du code de l’environnement ;
- Absence démontrée de solutions alternatives permettant au maître d’ouvrage,
public ou privé, d’atteindre le même objectif à un coût économiquement acceptable
;
- Réalisation de mesures correctrices et/ou compensatoires sur le bassin versant
visant a minima à récupérer les surfaces et les fonctions perdues.
Le présent article s’applique à tous les installations, ouvrages et remblais ou ICPE dans le lit majeur de la
Chiers et de l’Orne, soumis à déclaration ou autorisation au titre des articles L.214-1 à L.214-6 du code
de l’environnement ou à déclaration, enregistrement ou autorisation au titre des articles L.511-1 à L.512-
20 du code de l’environnement (voir cartographie figure 7).
Le présent article s’applique uniquement à l’ensemble du lit majeur de l’Orne et de la Chiers, sur
l’ensemble de leur cours. La notion de lit majeur est définie dans la rubrique 3.2.2.0. de l’annexe à
l’article R.214-1 du code de l’environnement comme la zone naturellement inondable par la plus forte
crue connue ou par la crue centennale si celle-ci est supérieure. Sa détermination peut notamment
s’appuyer sur la cartographie de l’aléa inondation disponible pour la Chiers et l’Orne sur le site
«Cartorisque» du ministère de l’Ecologie, du Développement Durable et de l’Energie
(http://cartorisque.prim.net).</t>
  </si>
  <si>
    <t>REGLE02003_16</t>
  </si>
  <si>
    <t>7. Création de plans d'eau - La création des plans d'eau, permanents ou temporaires, en barrage des cours d'eau est interdite sur tous les cours d'eau du périmètre du SAGE * ...</t>
  </si>
  <si>
    <t>La création des plans d’eau, permanents ou temporaires, en barrage des
cours d’eau est interdite sur tous les cours d’eau du périmètre du SAGE.
La création des plans d’eau, permanents ou temporaires, en dérivation de
cours d’eau est interdite sur les cours d’eau dont le débit d’étiage a
diminué significativement et durablement après l’ennoyage, les cours
d’eau de tête de bassin versant (rangs 1 et 2 dans la classification de
Strahler), les cours d’eau de première catégorie piscicole (voir cartographie
figure 8).
Le présent article s’applique à tous les plans d’eau, y compris ceux non soumis à déclaration
ou autorisation au titre des articles L.214-1 à L.214-6 du code de l’environnement ou à
déclaration, enregistrement ou autorisation au titre des articles L.511-1 à L.512-20 du code
de l’environnement, lorsqu’en ce cas, l’opération entraîne des impacts cumulés significatifs au
sens de l’article R 212-47 2°a) du code de l’environnement.
Il est considéré que la création de plans d’eau est génératrice d’impacts cumulés significatifs
dès lors que la densité surfacique relative de plans d’eau par rapport à la superficie totale du
bassin versant de la masse d’eau de surface concernée est supérieure à 0,19%.
Sont exclus du champ d’application du présent article, les ouvrages susceptibles d’être
qualifiés de plans d’eau comme les mares, dès lors qu’elles présentent un impact positif sur
l’eau et les milieux aquatiques, ainsi que les lagunes, les bassins de gestion des eaux
pluviales et de manière générale, les ouvrages techniques créés au titre de mesures
compensatoires ou à titre d’opérations d’aménagement, dès lors qu’ils présentent un impact
positif sur l’eau et les milieux aquatiques.
En outre le présent article ne s’applique pas à la remise en eau des plans d’eau historiques
visés par la disposition T3 O4.2 D7 des SDAGE Rhin et Meuse 2010-2015 (plans d’eau créés
depuis le Moyen Age et ayant présenté une qualité biologique exceptionnelle).</t>
  </si>
  <si>
    <t>REGLE02003_18</t>
  </si>
  <si>
    <t>8. Assèchement, mise en eau, imperméabilisation et remblaiement de zones humides * - L'assèchement, la mise en eau, l'imperméabilisation, les remblais des zones humides * prioritaires pour la gestion de l'eau sont soumis au respect de l'ensemble des conditions ...</t>
  </si>
  <si>
    <t>L’assèchement, la mise en eau, l’imperméabilisation, les remblais des zones
humides prioritaires pour la gestion de l’eau sont soumis au respect de
l’ensemble des conditions suivantes (voir cartographie figure 9) :
- Existence d’un caractère d’intérêt général avéré, identifié notamment
par référence à l’article L.211-7 du code de l’environnement;
- Absence démontrée de solutions alternatives permettant au maître
d’ouvrage, public ou privé, d’atteindre le même objectif à un coût
économiquement acceptable ;
- Réalisation de mesures correctrices et/ou compensatoires sur le bassin
versant visant a minima à récupérer les surfaces et les fonctions perdues.
La règle s’applique :
- aux installations, ouvrages, travaux et activités soumis à déclaration ou
autorisation au titre des articles L.214-1 à L.214-6 du code de
l’environnement ou à déclaration, enregistrement ou autorisation au titre
des articles L.512-1 à L.512-20 du code de l’environnement (voir
cartographie figure 9)
- aux installations, ouvrages, travaux et activité, non soumis à déclaration
ou autorisation au titre des articles L.214-1 à L.214-6 du code de
l’environnement ou à déclaration, enregistrement ou autorisation au titre
des articles L.512-1 à L.512-20 du code de l’environnement, lorsqu’en ce
cas, l’opération entraîne des impacts cumulés significatifs au sens de
l’article R 212-47 2°a) du code de l’environnement (voir cartographie
figure 10)
Il est considéré que la suppression de zone(s) humide(s) est génératrice d’impacts cumulés
significatifs lorsqu’il est d’ores et déjà constaté la disparition d’une superficie relative de 70% de
zones humides répertoriées à la mi- XIXème siècle, telle que cette surface elle-même figure dans le
tableau 5 en annexe 3, par rapport à la superficie des zones humides encore existantes à la date de
l’application de l’article, à l’échelle du bassin versant de la masse d’eau de surface concernée, ou
lorsque la mise en oeuvre du projet envisagé aurait pour effet d’entraîner la disparition susvisée, et
sans qu’il soit besoin que la zone humide dont la suppression est envisagée ait été référencée ellemême
à la mi- XIXème siècle.
Le présent article ne s’applique pas à la remise en eau des plans d’eau historiques visés par la
disposition T3 O4.2 D7 des SDAGE Rhin et Meuse 2010-2015</t>
  </si>
  <si>
    <t>Ill Nappe Rhin</t>
  </si>
  <si>
    <t>SAGE02004</t>
  </si>
  <si>
    <t>REGLE02004_01</t>
  </si>
  <si>
    <t>1. Règle relative à la construction des digues contre les inondations et les submersions</t>
  </si>
  <si>
    <t>Afin de préserver la fonctionnalité écologique des cours d’eau en milieux riediens, les
opérations de construction de digues de protection contre les inondations et les
submersions, soumises à autorisation et visées à la rubrique 3.2.6.0 de l’article R 214-1 du
code de l’environnement, ne sont autorisées dans le périmètre du SAGE que dans le cas où
les conditions suivantes sont simultanément réunies :
- existence d’enjeux liés à la sécurité : des personnes, des habitations, des
bâtiments d’activités et des infrastructures de transports existants,
- et absence de solutions alternatives permettant d’atteindre le même résultat à un
coût économiquement acceptable,
- et possibilité de mettre en oeuvre des mesures corrigeant et compensant
l’atteinte à la fonctionnalité écologique des milieux (en priorité à proximité du lieu
de l’impact) et n’aggravant pas les inondations à l’aval.
Cet article s'applique également aux opérations de même nature régies pas d'autres
procédures valant autorisation au titre des articles L.214-1 et suivants du code de
l'environnement (procédures ICPE, procédures d’aménagements fonciers, procédures au
titre du code minier, etc.).
Cet article vise la protection des milieux riediens représentés sur la carte n°16, reprise ciaprès
et consultable depuis le portail internet CIGAL</t>
  </si>
  <si>
    <t>REGLE02004_02</t>
  </si>
  <si>
    <t>2. Règle relative au recalibrage et à la rectification des cours d'eau</t>
  </si>
  <si>
    <t>Les opérations de recalibrage, de rectification, de dérivation et de détournement des
cours d’eau soumises à autorisation ou déclaration et visées à la rubrique 3.1.2.0 de
l’article R 214-1 du code de l’environnement, ne sont autorisées dans le périmètre du
SAGE que dans les cas suivants :
- lorsque la nécessité de l’intervention est clairement établie par des impératifs de
sécurité ou de salubrité publique ou d’intérêt public majeur et en l’absence d’une
autre solution permettant d’atteindre le même résultat à un coût économiquement
acceptable,
- pour la mise en oeuvre d’ouvrages de réduction des crues (visant la protection des
zones urbanisées) associée à la mise en place d’une série de mesures permettant de
corriger ou compenser la dégradation de l’habitat biologique,
- pour les programmes de restauration des milieux visant une reconquête des
fonctions écologiques de l’écosystème.
Les installations, ouvrages, travaux ou activités autorisés pour une durée de six mois,
renouvelable une fois, ne sont pas concernés par ces restrictions.
Cet article s'applique également aux opérations de même nature régies pas d'autres
procédures valant autorisation au titre des articles L.214-1 et suivants du code de
l'environnement (procédures ICPE, procédures d’aménagements fonciers, procédures au
titre du code minier, etc.).</t>
  </si>
  <si>
    <t>REGLE02004_03</t>
  </si>
  <si>
    <t>3. Règle relative à la protection des zones humides * remarquables</t>
  </si>
  <si>
    <t>Les opérations d’assèchement, de mise en eau, d’imperméabilisation, de remblais des
zones humides remarquables visées à la rubrique 3.3.1.0 de l’article R214-1 du Code de
l’environnement ne sont autorisées que dans les cas suivants :
- lorsque la nécessité de l’intervention est clairement établie par des impératifs de
sécurité ou de salubrité publique ou d’intérêt public majeur et ne porte pas
atteinte à la fonctionnalité de la zone humide remarquable et en l’absence d’une
autre solution permettant d’atteindre le même résultat à un coût économiquement
acceptable,
- pour les programmes de restauration des milieux visant une reconquête des
fonctions écologiques de l’écosystème ;
- lorsqu’une étude environnementale précise prouve que le site ne présente pas les
caractéristiques d’une zone humide remarquable.
Cet article s'applique également aux opérations de même nature régies pas d'autres
procédures valant autorisation au titre des articles L.214-1 et suivants du code de
l'environnement (procédures ICPE, procédures d’aménagements fonciers, procédures au
titre du code minier, etc.).
Les zones humides remarquables sont représentées sur la carte n°14, reprise ci-après et
consultable depuis le portail internet CIGAL :</t>
  </si>
  <si>
    <t>REGLE02004_04</t>
  </si>
  <si>
    <t>4. Règle relative au curage des cours d'eau et des canaux</t>
  </si>
  <si>
    <t>Les opérations d’enlèvement de sédiments des cours d’eau ou des canaux, soumises à
autorisation ou à déclaration visés à la rubrique 3.2.1.0 de l’article R.214-1 du Code de
l’environnement, ne sont autorisées que dans les cas où sont démontrés :
- soit des impératifs de sécurité ou de salubrité publique ou de réhabilitation des
caractéristiques des chenaux de navigation,
- soit des objectifs de maintien ou d’amélioration de la qualité des écosystèmes
aquatiques des cours d’eau,
- soit des objectifs de maintien de la fonction des canaux (irrigation, navigation,
etc.).
L’enlèvement de sédiments ne doit intervenir qu’après étude des causes de l’envasement
et des alternatives (effacement et ouverture des ouvrages, renaturation du lit, etc.), la
qualité des sédiments doit également être étudiée au préalable.
Cet article s'applique également aux opérations de même nature régies pas d'autres
procédures valant autorisation au titre des articles L.214-1 et suivants du code de
l'environnement (procédures ICPE, procédures d’aménagements fonciers, procédures au
titre du code minier, etc.).</t>
  </si>
  <si>
    <t>REGLE02004_05</t>
  </si>
  <si>
    <t>5. Règle relative aux opérations de fixation de berges dans le fuseau de mobilité de l'Ill</t>
  </si>
  <si>
    <t>Afin de préserver l’équilibre hydrodynamique de l’Ill nécessaire à la bonne qualité du
milieu aquatique, les travaux de consolidation ou de protection des berges visés à la
rubrique 3.1.4.0 de l’article R214-1 du Code de l’environnement ne sont autorisés dans le
fuseau de mobilité que dans le cas où il existe des enjeux liés à la sécurité des personnes,
des habitations, des bâtiments d’activités et des infrastructures de transports existants ou
si une étude hydraulique précise montre que le secteur n’est pas mobile.
Cet article s'applique également aux opérations de même nature régies pas d'autres
procédures valant autorisation au titre des articles L.214-1 et suivants du code de
l'environnement (procédures ICPE, procédures d’aménagements fonciers, procédures au
titre du code minier, etc.).
Le fuseau de mobilité potentiel de l’Ill est représenté sur la carte n°28, reprise ci-après et
consultable depuis le portail internet CIGAL :</t>
  </si>
  <si>
    <t>REGLE02004_06</t>
  </si>
  <si>
    <t>6. Règle relative aux rejets polluants dans les cours d'eau à préserver en priorité</t>
  </si>
  <si>
    <t>Les rejets, issus des installations, ouvrages, travaux ou activités, visés aux rubriques
2.1.1.0 et 2.1.2.0 de l’article R 214-1 du Code de l’environnement, sont autorisés dans les
cours d’eau à préserver en priorité uniquement si les conditions suivantes sont
simultanément réunies :
- lorsque pour des raisons techniques le rejet ne peut se faire que dans un cours
d’eau à préserver en priorité,
- et lorsque la capacité d’auto épuration du milieu récepteur (en tenant compte des
impacts cumulés des autres rejets) est suffisante (le rejet n’entraînera pas une
dégradation de la qualité chimique et écologique du cours d’eau à plus de 200 ml
du rejet).
Cet article s'applique également aux opérations de même nature régies pas d'autres
procédures valant autorisation au titre des articles L.214-1 et suivants du code de
l'environnement (procédures ICPE, procédures d’aménagements fonciers, procédures au
titre du code minier, etc.).
Les cours d’eau à préserver en priorité sont les anciens bras du Rhin et les cours d’eau
essentiellement phréatiques ; ils sont représentés sur la carte n°10 (3 cartes), reprise ciaprès
et consultable depuis le portail internet CIGAL</t>
  </si>
  <si>
    <t>REGLE02004_07</t>
  </si>
  <si>
    <t>7. Règle relative aux rejets polluants dans les canaux et les milieux stagnants</t>
  </si>
  <si>
    <t>Les rejets, issus des installations, ouvrages, travaux ou activités, visés aux rubriques
2.1.1.0 et 2.1.2.0 de l’article R 214-1 du Code de l’environnement, ne sont autorisés dans
les canaux (à l’exception du Grand Canal d’Alsace et du Rhin canalisé) et les milieux
stagnants uniquement dans les cas où les conditions suivantes sont simultanément réunies :
- lorsque pour des raisons techniques le rejet ne peut se faire que dans ce milieu,
- et lorsque la capacité d’auto épuration du milieu récepteur (en tenant compte des
impacts cumulés des autres rejets) est suffisante (le rejet n’entraînera pas une
dégradation de la qualité physico-chimique et chimique du milieu récepteur à plus
de 200 ml à l’aval du rejet).
Cet article s'applique également aux opérations de même nature régies par d'autres
procédures valant autorisation au titre des articles L.214-1 et suivants du code de
l'environnement (procédures ICPE, procédures d’aménagements fonciers, procédures au
titre du code minier, etc.).
Les canaux et les milieux stagnants sont représentés sur la carte n°9, reprise ci-après et
consultable depuis le portail internet CIGAL</t>
  </si>
  <si>
    <t>REGLE02004_08</t>
  </si>
  <si>
    <t>8. Règle relative à l'infiltration des effluents issus des déversoirs d'orages</t>
  </si>
  <si>
    <t>Les effluents issus des déversoirs d’orage des réseaux unitaires situés sur un système de
collecte des eaux usées destiné à collecter un flux polluant journalier inférieur ou égal à
12 kg de DBO5 ne pourront être infiltrés directement ; un dispositif de filtration rustique
(zone tampon) adapté au rejet devra être mis en place à l’aval de l’ouvrage, sauf en cas
de contraintes techniques avérées.
Les effluents issus des déversoirs d’orage des réseaux unitaires situés sur un système de
collecte des eaux usées destiné à collecter un flux polluant journalier supérieur à 12 kg de
DBO5 ne pourront pas être infiltrés.
Si le rejet dans un cours d’eau n’est pas possible, l’infiltration en nappe ne pourra être
autorisée que si elle est motivée (étude au cas par cas). Le projet devra, notamment,
comporter des données précises relatives :
- au niveau du toit de la nappe en période de hautes eaux,
- à la perméabilité et à la nature des sols.</t>
  </si>
  <si>
    <t>Couesnon</t>
  </si>
  <si>
    <t>SAGE04032</t>
  </si>
  <si>
    <t>REGLE04032_01</t>
  </si>
  <si>
    <t>1. Interdire l'accès direct du bétail aux cours d'eau</t>
  </si>
  <si>
    <t>Considérant que le piétinement répété du bétail
conduit à modifier le profil en travers du cours
d’eau (rubrique n°3.1.2.0 de la nomenclature
annexée à l’article R.214-1 du Code de
l’environnement), l’accès direct au cours d’eau est
interdit au bétail (cf. carte 1).
Cette règle ne s’applique pas dans les marais de
Sougeal où les modalités d'accès direct aux cours
d'eau seront définies dans le cadre du plan de
gestion.</t>
  </si>
  <si>
    <t>carte n°1</t>
  </si>
  <si>
    <t>REGLE04032_02</t>
  </si>
  <si>
    <t>2. Encadrer et limiter l'atteinte portée aux zones humides *</t>
  </si>
  <si>
    <t>La destruction des zones humides inventoriées
localement et cartographiées à l’échelle
cadastrale (cf. carte 2), soumise à déclaration ou
à autorisation en application des articles L.214-1 à
L.214-6 du Code de l’environnement, est
interdite, sauf s’il est démontré :
l’existence d’enjeux liés à la sécurité des personnes,
des habitations, des bâtiments
d’activités et des infrastructures de transports,
l’impossibilité technico-économique
d’implanter, en dehors de ces zones humides,
les infrastructures publiques de captage pour
la production d’eau potable et de traitement
des eaux usées ainsi que les réseaux qui les accompagnent,
l’existence d’une déclaration d’utilité publique,
l’existence d’une déclaration d’intérêt général
au titre de l’article L.211-7 du Code de
l’environnement.
Dès lors que la mise en oeuvre d’un projet conduit,
sans alternative avérée, à la disparition de
zones humides, les mesures compensatoires telles
que prévues par la disposition 8B-2 du SDAGE
Loire-Bretagne doivent alors respecter les conditions
suivantes :
la restauration de zones humides fortement
dégradées est prioritairement envisagée : la
recréation n’est envisagée que lorsqu’aucune
zone humide à restaurer n’a pu être identifiée
et faire l’objet de la mesure compensatoire,
la mesure compensatoire s’applique sur une
surface au moins égale à la surface de zone
humide impactée/détruite et en priorité sur
une zone humide située dans le même bassin
versant et équivalente sur le plan fonctionnel
et en qualité de la biodiversité.
La gestion et l’entretien de la zone humide
restaurée/recréée sont envisagés sur le long
terme et les modalités sont précisées par le
pétitionnaire dans son dossier réglementaire
Ce projet de gestion des zones humides comprendra
un projet de restauration et de suivi
établi pour 5 ans au minimum accompagné
d’un calendrier de mise en oeuvre ; les gestionnaires
devront être clairement identifiés.</t>
  </si>
  <si>
    <t>carte n°2</t>
  </si>
  <si>
    <t>REGLE04032_03</t>
  </si>
  <si>
    <t>3. Préserver les têtes de bassin * versant</t>
  </si>
  <si>
    <t>Les installations, ouvrages, travaux ou activités
soumis à déclaration ou à autorisation en application
des articles L.214-1 et R.214-1 du Code de
l’environnement (rubriques 3.1.1.0, 3.1.2.0,
3.1.3.0, 3.1.4.0), non liés à des travaux de restauration
hydromorphologique des cours d’eau et
situés dans le lit mineur et/ou au niveau des
berges d’un cours d’eau de rangs 1 et 2 de Strahler
et de pente de plus de 1 %, tels qu’identifiés
sur la carte 3 ci-après, sont interdits sauf s’il est
démontré :
l’existence d’une déclaration d’utilité publique
(DUP) ou d’une déclaration d’intérêt général
délivrée au titre de l’article L. 211-7 du code
de l’environnement ;
l’existence d’enjeux liés à la sécurité ou à la
salubrité publique tels que décrits à l’article
L2212-2 du Code Général des Collectivités Territoriales.
Dans ces cas particuliers, des mesures compensatoires
seront alors systématiquement exigées par
les services instructeurs.</t>
  </si>
  <si>
    <t>activités portant atteintes à la continuité écologique/ modification du profil en long ou en travers/ luminosité (encadrer activités dégradant)/ restauration de berges</t>
  </si>
  <si>
    <t>Estuaire de la Loire</t>
  </si>
  <si>
    <t>SAGE04001</t>
  </si>
  <si>
    <t>REGLE04001_01</t>
  </si>
  <si>
    <t>1. Protection des zones humides *</t>
  </si>
  <si>
    <t>En application de l’article L.211-1 du code de l’environnement, les zones humides (cf. notamment
liste à l’annexe 2 et carte page suivante) :
− seront protégées dans leur intégrité spatiale et leurs fonctionnalités. Les remblaiements,
affouillements, exhaussements de sols, dépôts de matériaux, assèchements, drainages et
mises en eau y seront interdits sauf dans le cadre d’un projet relevant de l’article 2. Cet
alinéa ne s’applique pas aux programmes de restauration de milieux visant une reconquête
ou un renforcement des fonctions écologiques d’un écosystème ;
− devront faire l’objet d’une gestion permettant de préserver leurs fonctionnalités.
Cet article sera notamment applicable aux zones humides d’intérêt environnemental particulier
visées au 4° du II de l’article L. 211-3. Ces zones sont identifiées au sein du PAGD du SAGE.</t>
  </si>
  <si>
    <t>REGLE04001_03</t>
  </si>
  <si>
    <t>2. Niveaux de compensation suite à la destruction de zones humides *</t>
  </si>
  <si>
    <t>Dès lors que la mise en oeuvre d’un projet conduit, sans alternative possible avérée, à la
destruction d’une zone humide, les mesures compensatoires devront correspondre au moins au
double de la surface détruite, de préférence près du projet, au sein du territoire du SAGE. Elles
permettront :
− la restauration ou la reconstruction de zones humides dégradées, de fonctionnalité
équivalente ;
− la création d’une zone humide de fonctionnalité équivalente ;
− un panachage de ces deux mesures si nécessaire.
Cet article ne s’applique pas aux programmes de restauration de milieux visant une reconquête
des fonctions écologiques d’un écosystème.
Dans le cas où le maître d’ouvrage doit compenser un aménagement portant sur un écosystème
très important en surface et constitué principalement de zones humides, il pourra proposer une
démarche de compensation (ainsi que ses éventuelles mesures d’accompagnement) privilégiant
la recréation ou la restauration de fonctions écologiques majeures de cet écosystème et se
traduisant par un bilan positif à l’échelle de ces fonctions majeures de l’écosystème.
A défaut, l’objectif de compensation basé sur le doublement des surfaces détruites s’applique.
Cet article est notamment applicable aux travaux, aménagements, opérations visés aux articles
L. 214-1 et L. 511-1 du code de l’environnement.</t>
  </si>
  <si>
    <t>3. Objectifs et contenu des règlements d'eau</t>
  </si>
  <si>
    <t>Pour assurer la transparence migratoire des ouvrages hydrauliques, la CLE identifie comme moyen
prioritaire l’élaboration de règlements d’eau. Ces règlements d’eau concerneront en priorité les
ouvrages connus par la CLE et identifiés en application du 4° de l’article R- 212-47 du code de
l’environnement. La liste de ces ouvrages est établie à l’article 4 du présent règlement. Il est
rappelé que la CLE demande que ces règlements :
− aient au moins pour objectif :
1. la transparence migratoire des espèces aquatiques ;
2. le maintien des usages traditionnels ;
− portent sur un ensemble géographique suffisant pour assurer une gestion hydraulique
cohérente et efficace ;
− définissent des règles de gestion répondant à la hiérarchie des objectifs présentés
précédemment.</t>
  </si>
  <si>
    <t>REGLE04001_04</t>
  </si>
  <si>
    <t>4. Règles concernant les ouvrages connus et stratégiques pour les migrations piscicoles</t>
  </si>
  <si>
    <t>Afin de répondre à l’objectif de transparence migratoire, le tableau suivant présente pour
chacun des ouvrages stratégiques recensés, les obligations le concernant (cf. également, la
carte page suivante).
Cet article sera notamment applicable aux zones stratégiques pour la gestion de l’eau visées au
3° du I de l’article L. 212-5-1 du code de l’environnement. Ces zones sont identifiées au sein du
PAGD du SAGE.</t>
  </si>
  <si>
    <t>REGLE04001_05</t>
  </si>
  <si>
    <t>5. Règles relatives à la création et à la gestion de nouveaux plans d'eau</t>
  </si>
  <si>
    <t>Afin d’atteindre les objectifs de préservation des fonctionnalités des zones humides et de bon
état des cours d’eau, tous les nouveaux plans d’eau (y compris les bassins de régulation des eaux
pluviales) devront :
− ne pas être positionnés en travers des cours d’eau ;
− être déconnectés du réseau hydrographique ;
− ne pas être construits sur une zone humide et/ou porter atteinte à ses fonctionnalités ;
− ne pas intercepter, à lui seul ou compte tenu de l’existant, une surface de bassin versant
pouvant handicaper le renouvellement des ressources naturelles en eau (eaux de
surface et souterraines).
Par ailleurs, outre le respect des règles précédentes, toute demande de création de plan d’eau
devra préciser les modalités de gestion envisagées pour limiter les risques d’eutrophisation liés au
fonctionnement endogène de l’étang (possibilité de vidange de fond, plan de gestion des
curages régulier…).
Cet article sera notamment applicable aux zones humides d’intérêt environnemental particulier
visées au 4° du II de l’article L. 211-3 et aux zones stratégiques pour la gestion de l’eau visées au 3°du I de l’article L. 212-5-1 du code de l’environnement. Ces zones sont identifiées dans le PAGD.</t>
  </si>
  <si>
    <t>2°a) et 2°b) et 3°c)</t>
  </si>
  <si>
    <t>REGLE04001_06</t>
  </si>
  <si>
    <t>6. Règles relatives aux rejets de stations d'épuration</t>
  </si>
  <si>
    <t>Cet article est notamment applicable aux projets, aménagements, installations … visés aux
articles L.214-1 et L.511-1 du code de l’environnement.
1. Adéquation projets / capacité de traitement de l’agglomération concernée
Lors de l’instruction des dossiers élaborés au titre de l’article L.214-1 du code de l’environnement,
les services de l’Etat compétents veilleront à la compatibilité des projets avec les capacités de
collecte et d’épuration de l’agglomération concernée.
2. Ensemble du territoire - stations d’épuration de plus de 10 000 EH
L’arrêté du 9 janvier 2006 portant révision des zones sensibles dans le bassin Loire Bretagne étend
ces zones à l’ensemble des masses d’eaux de surfaces continentales et littorales du Bassin Loire-
Bretagne, à l’exception des masses d’eau littorales situées au sud de l’estuaire de la Loire.
L’ensemble du territoire du SAGE est ainsi classé en zone sensible pour l’eutrophisation. Ainsi,
conformément aux dispositions règlementaires1, les normes de rejets des stations de plus de 10 000
EH situées sur le territoire du SAGE devront correspondre à :
Paramètre
Concentration
(maximale à ne pas dépasser)
Rendement
(minimum à
atteindre)
DBO5* 25 mg/l 80%
DCO* 90 mg/l 75%
MES* 30 mg/l 90%
Azote (NGL)** 10 mg/l 70%
Phosphore (PT)** 1 mg/l 80%
Source : arrêté du 22 juin 2007 relatif à la collecte, au transport et au traitement des eaux usées des agglomérations
d’assainissement….. supérieure à 1,2 kg/j de DBO5
* échantillons moyens journaliers
** moyenne annuelle
3. Ensemble du territoire - stations d’épuration de plus de 2 000 EH
Sur l’ensemble du territoire, pour les stations d’épuration de plus de 2 000 EH, les normes de rejets
correspondront au minimum à :
Paramètre
Concentration
(maximale à ne pas dépasser)
Rendement
(minimum à
atteindre)
DBO5* 25 mg/l 70%
DCO* 125 mg/l 75%
MES* 35 mg/l 90%
Source : arrêté du 22 juin 2007 relatif à la collecte, au transport et au traitement des eaux usées des agglomérations
d’assainissement….. supérieure à 1,2 kg/j de DBO5 - * échantillons moyens journaliers 4. Milieux « particuliers » - stations d’épuration de plus et de moins de 2000 EH
  Cas des stations d’épuration de plus de 2000 EH
Lorsque la nature du milieu récepteur ne permet pas une dilution suffisante (absence de
débit ou d’écoulement, eaux closes …) et/ ou que celui-ci est jugé particulièrement
remarquable (milieu pauvre en nutriment et/ou en présence d’espèces végétales et
animales remarquables), les études préalables à la réalisation de nouveaux dispositifs de
traitements d’eaux usées ou à l’extension de l’existant devront :
− évaluer la présence d’espèces floristiques et faunistiques et leur degré de sensibilité
aux rejets d’eaux usées traitées en fonction :
o du positionnement du point rejet d’eaux usées traitées ;
o du flux en nutriments rejeté ;
o de la dynamique des écoulements ;
− prescrire des traitements plus poussés (notamment pour l’azote et le phosphore).
  Cas des stations d’épuration de moins de 2 000 EH
Pour les stations d’épuration de moins de 2 000 EH, la réflexion conduite devra avoir pour
objectif de limiter au maximum les flux rejetés.
  Dans tous les cas
Le niveau du rejet ne devra pas remettre en cause les objectifs de bon état fixés par la
directive cadre sur l’eau (DCE). Dans le cas contraire, les solutions de non rejet seront
étudiées.
Dans le cas de nouvelles constructions, l’étude de la localisation du point de rejet et des
milieux les plus remarquables devra guider le choix du positionnement de la station
d’épuration.
Un dispositif de suivi de ces milieux (notamment floristique) pourra être mis en place afin
de vérifier l’innocuité du rejet. En cas de dégradation avérée des mesures correctives
devront être étudiées et mises en oeuvre dans un délai de 2 ans.
Cet article est notamment applicable aux projets, aménagements, installations … visés aux
articles L.214-1 et L.511-1 du code de l’environnement.</t>
  </si>
  <si>
    <t>REGLE04001_07</t>
  </si>
  <si>
    <t>7. Règles pour fiabiliser la collecte des eaux usées</t>
  </si>
  <si>
    <t>En complément de la réglementation existante (directive « eaux résiduaires urbaines »), afin de
satisfaire les usages littoraux (conchyliculture, baignade …), de ne pas dégrader la qualité des
milieux aquatiques et de répondre aux exigences de maîtrise hydraulique des réseaux de
collecte exposés à la disposition QE 4 du PAGD les maîtres d’ouvrage en charge de
l’assainissement auront pour objectif que :
− tous les déversoirs d’orage et postes de relevage situés sur la zone littorale en aval du pont
de Saint Nazaire soient équipés de dispositifs de télédétection ;
− prioritairement sur la zone littorale (voir carte page suivante), des diagnostics réguliers (au
minimum tous les 5 ans) voire permanents soient engagés de manière à appréhender le
fonctionnement des réseaux par temps de pluie et en condition de nappes hautes.</t>
  </si>
  <si>
    <t>disposition QE 4</t>
  </si>
  <si>
    <t>REGLE04001_08</t>
  </si>
  <si>
    <t>8. Règles relatives à la conformité des branchements d'eaux usées</t>
  </si>
  <si>
    <t>Sur les territoires définis comme prioritaires au regard des usages et de leur sensibilité aux
phénomènes de déversements d’eaux usées non traitées (voir carte page suivante), l’exploitation
des données recueillies dans le cadre des diagnostics et de la surveillance des réseaux
d’assainissement d’eaux usées prescrits à la QE 5 du PAGD et à l’article 7 du présent règlement,
permettra de délimiter les secteurs où les branchements d’eaux usées devront être vérifiés
préférentiellement et régulièrement.
Tout mauvais branchement identifié devra, conformément à la réglementation, être mis en
conformité.</t>
  </si>
  <si>
    <t>disposition QE 5</t>
  </si>
  <si>
    <t>REGLE04001_09</t>
  </si>
  <si>
    <t>9. Règles de fertilisation particulières sur le bassin * versant de l'Erdre</t>
  </si>
  <si>
    <t>Les Préfets peuvent réviser les arrêtés préfectoraux autorisant les élevages ou l’épandage de
matières organiques pour prescrire la fertilisation équilibrée en phosphore conformément à
l’article 18 de l’arrêté du 7 février 2005 en particulier à l’amont des retenues sensibles à
l’eutrophisation, utilisées pour l’alimentation en eau potable et particulièrement exposées au
stockage du phosphore particulaire.
L’Erdre correspond à ces différents critères et des règles de fertilisation particulières devront être
respectées sur le bassin versant de cette masse d’eau.
Ainsi, en application des articles R.211-50 à R.211-52 du code de l’environnement,
1. Les teneurs des sols en phosphore avant épandage devront être connues.
2. Les pratiques de fertilisation organique seront basées sur l’équilibre de fertilisation phosphorée :
les apports en éléments phosphore ne devront pas être supérieurs aux « exportations » des
cultures.</t>
  </si>
  <si>
    <t>REGLE04001_10</t>
  </si>
  <si>
    <t>10. Règles relatives à la limitation des ruissellements et à l'érosion des sols</t>
  </si>
  <si>
    <t>Afin de répondre aux objectifs de réduction de l’eutrophisation des eaux de surface et de leur
contamination par les produits phytosanitaires, dans les bassins prioritaires (cf. carte page
suivante), la destruction d’éléments stratégiques (haie, talus, etc.) ayant une fonction dans la
limitation des ruissellements et de l’érosion des sols est à éviter. En cas de destruction, ils devront
être compensés a minima par la création, dans le même bassin versant, d’un linéaire identique à
celui détruit et présentant des fonctions équivalentes.
Cet article est notamment applicable aux projets, aménagements, installations … visés aux
articles L.214-1 et L.511-1 du code de l’environnement.</t>
  </si>
  <si>
    <t>3°b)</t>
  </si>
  <si>
    <t>REGLE04001_11</t>
  </si>
  <si>
    <t>11. Règles concernant les incidences de projets d'aménagement sur le risque inondation et l'atteinte du bon état * écologique</t>
  </si>
  <si>
    <t>Dans les secteurs où le risque inondation est particulièrement avéré ou connaissant régulièrement
des désordres hydrauliques et en particulier dans les bassins versants de l’Erdre amont et de
l’ensemble Brivet - Brière, les nouveaux projets ne pourront conduire à la réalisation :
− d’aménagements provoquant une réduction des zones naturelles d’expansion de crues ;
− d’opérations, travaux, etc. sur les lits mineurs et majeurs qui auraient pour conséquence :
o d’augmenter la vitesse d’écoulement ;
o de réduire le temps de concentration.
Cet article est notamment applicable aux projets, aménagements, installations … visés aux
articles L.214-1 et L.511-1 du code de l’environnement.
NB : cet article permet de prendre en compte la contribution des méandres, la capacité de stockage des
lits mineurs et majeurs des cours d’eau au ralentissement et à la diminution des pointes de crues. Ces
aspects devront être pris en compte lors de la réalisation des diagnostics et travaux prévus au PAGD (QM 14
et QM 15).</t>
  </si>
  <si>
    <t>zones d'expansion de crue (encadrer activités dégradant)/ lit mineur (sans précision sur l'origine de l'impact) / lit majeur / zones inondables (encadrer activités dans)</t>
  </si>
  <si>
    <t>diagnostics et travaux prévus au PAGD</t>
  </si>
  <si>
    <t>REGLE04001_12</t>
  </si>
  <si>
    <t>12. Règles spécifiques concernant la gestion des eaux pluviales</t>
  </si>
  <si>
    <t>Les aménagements, projets, etc. visés aux articles L.214-1 et L.511-1 du code de l’environnement
auront pour objectif de respecter un débit de fuite de 3 l/s/ha pour une pluie d’occurrence
décennale. En aucun cas ce débit de fuite ne pourra être supérieur à 5 l/s/ha.
Dans les secteurs où le risque inondation est particulièrement avéré (secteur où un PPRI est
prescrit, zones où l’on possède une vision historique d’épisodes de crues importantes), les projets
visés aux articles suscités devront être dimensionnés sur une pluie d’occurrence centennale.
Enfin, tout nouveau projet d’aménagement (également visés aux articles suscités) devra satisfaire
aux objectifs de gestion des eaux pluviales à l’échelle du bassin versant si ces derniers ont été
définis en application de la disposition CO3 du PAGD (Discussion entre les collectivités sur les
enjeux propres à chaque bassin versant).</t>
  </si>
  <si>
    <t>disposition CO3 du PAGD</t>
  </si>
  <si>
    <t>13</t>
  </si>
  <si>
    <t>REGLE04001_13</t>
  </si>
  <si>
    <t>13. Réserver prioritairement des nappes à l'usage AEP *</t>
  </si>
  <si>
    <t>Cet article est notamment applicable aux projets, aménagements, installations … visés aux
articles L.214-1 et L.511-1 du code de l’environnement
1. Prélèvements dans l’emprise des bassins aquifère
Les prélèvements nouveaux supérieurs à 1000 m3/an autres que ceux utilisés pour la production
publique d’eau potable ne sont pas autorisés (sauf dispositions spécifiques énumérées à l’alinéa
3) dans l’emprise des bassins aquifère des nappes de Campbon, Nort-sur-Erdre, Mazerolles,
Frossay, Saint-Gildas des Bois, Missillac, Saint-Sulpice des Landes, Vritz et Maupas.
Le bassin aquifère évoqué ici représente l’espace contenant la ressource en eau stockée dans la
roche ou les sédiments (cf. cartes page suivante numérotées de 1 à 7).
2. Nappes prioritairement réservées à l’usage de l’alimentation en eau potable
Les bassins d’alimentation des nappes de Campbon, Nort-sur-Erdre, Mazerolles, Frossay, Saint-
Gildas des Bois, Missillac, Saint-Sulpice des Landes, Vritz et Maupas (cf. cartes page suivante
numérotées de 1 à 7) seront prioritairement réservés à l’usage « eau potable » (sauf dispositions
spécifiques énumérées à l’alinéa 3).
Une attention particulière sera portée à tout nouveau projet localisé dans l’aire d’alimentation
des nappes et de nature à fragiliser leur potentiel quantitatif et/ou qualitatif.
3. Dispositions spécifiques liées aux carrières dont celles d’extractions de granulats
Dans l’emprise des bassins aquifères ou dans l’aire d’alimentation des nappes de Campbon, Nortsur-
Erdre, Mazerolles, Frossay, Saint-Gildas des Bois, Missillac, Saint-Sulpice des Landes, Vritz et
Maupas (cf. cartes page suivante numérotées de 1 à 7), la CLE demande une vigilance
particulière du pétitionnaire sur le contenu de l’étude d’impact en particulier la justification de la
nécessité d’exploiter une carrière en prenant en considération l’ensemble des éléments
techniques, économiques et environnementaux, conformément à la réglementation en vigueur.
L’étude d’impact est réglementaire et obligatoire dans le cadre de l’instruction de la demande
d’autorisation préalable (ICPE) à l’exploitation d’une carrière ou d’une sablière.
L’exploitation de la carrière et sa réhabilitation après arrêt de l’exploitation, devront avoir un
impact non significatif sur la nappe et les autres milieux aquatiques éventuellement associés, tant
en terme de qualité que de quantité d’eau disponible.
La CLE rappelle que le pétitionnaire doit prévoir des mesures de remise en état à la fin de la
période d’exploitation de la carrière, pour assurer une protection satisfaisante et durable de la
nappe souterraine. La CLE suggère au pétitionnaire de mener une étude de réévaluation des
mesures de remise en état cinq ans avant la fin de la période d’exploitation afin de garantir post
exploitation la protection de la nappe souterraine et tenir compte des développements de la
production publique d’eau potable.
Dans le cas de l’exploitation d’une carrière ou d’une sablière dans le périmètre de protection
d’un captage (PPC) AEP, il convient de prendre en compte les prescriptions du PPC »</t>
  </si>
  <si>
    <t>1°) et 2°a) et 3°a)</t>
  </si>
  <si>
    <t>14</t>
  </si>
  <si>
    <t>REGLE04001_14</t>
  </si>
  <si>
    <t>14. Règles pour la gestion quantitative de la ressource en eau superficielle</t>
  </si>
  <si>
    <t>Dans le cadre de l’application de l’article L.214-1, compte tenu de la faiblesse des débits
d’étiage des cours d’eau en régime naturel (non réalimenté par la Loire) sur le territoire du SAGE,
aucun nouveau prélèvement direct ne pourra être effectué au sein de ces milieux. La Loire et les
cours d’eau réalimentés par celle-ci ne sont pas concernés par cet article (carte page ci-contre).</t>
  </si>
  <si>
    <t>1°) et 2°a)</t>
  </si>
  <si>
    <t>Sèvre Nantaise</t>
  </si>
  <si>
    <t>SAGE04011</t>
  </si>
  <si>
    <t>REGLE04011_01</t>
  </si>
  <si>
    <t>Article 1 Organiser les prélèvements à l’échelle du bassin versant en période d’étiage</t>
  </si>
  <si>
    <t>Sont considérés comme prélèvements historiques les prélèvements suivants :
• les prélèvements ayant une autorisation pérenne à la date d’approbation du
présent SAGE,
• les prélèvements ayant fait l’objet d’une autorisation temporaire au cours des
années précédant la date d’approbation du présent SAGE.
A l’exclusion des prélèvements historiques définis ci-dessus, tout nouveau projet
de prélèvement direct dans le cours d’eau ou sa nappe d’accompagnement,
instruit en vertu des articles L. 214-1 à L. 214.3 du code de l’environnement ou en
vertu de l’article L. 511-1 du même code (installations classées pour la protection
de l’environnement), est interdit sur la période d’avril à octobre sur les bassins,
localisés sur la carte 1, où le débit mensuel sec de période de retour cinq ans non
influencé (QMNA5 naturel) est inférieur ou égal au débit biologique nécessaire au
maintien d’un optimum d’habitats pour les espèces présentes sur les cours d’eau
(DBh) (cf. tableau 1). Tableau 1 : Débits mensuels secs de période de retour cinq ans
non influencés et débits biologiques (valeur haute)
par sous-bassins versants</t>
  </si>
  <si>
    <t>REGLE04011_02</t>
  </si>
  <si>
    <t>Article 2 Organiser l’ouverture périodique de certains ouvrages</t>
  </si>
  <si>
    <t>Les ouvrages hydrauliques, fonctionnant au fil de l’eau et figurant à
l’inventaire du plan d’aménagement et de gestion durable, visés dans le
tableau 2 et localisés sur la carte 2, respectent les obligations d’ouverture
permanente fixées entre le 1er novembre et le 31 janvier, pour assurer la
continuité écologique. Tableau 2 : Liste des ouvrages manoeuvrables ayant fait l’objet d’une ouverture hivernale
des vannes dans le cadre du CRE 2008-2013 (hors projets d’effacement total ou partiel
ayant aboutis ou devant aboutir dans les prochaines années)</t>
  </si>
  <si>
    <t>Elle - Isole - Laïta</t>
  </si>
  <si>
    <t>SAGE04012</t>
  </si>
  <si>
    <t>REGLE04012_01</t>
  </si>
  <si>
    <t>1. Objectifs de débit aux points nodaux</t>
  </si>
  <si>
    <t>Non renseigné</t>
  </si>
  <si>
    <t>REGLE04012_02</t>
  </si>
  <si>
    <t>2. Révision des débits réservés</t>
  </si>
  <si>
    <t>REGLE04012_03</t>
  </si>
  <si>
    <t>3. Urbanisation en zones inondables</t>
  </si>
  <si>
    <t>REGLE04012_04</t>
  </si>
  <si>
    <t>4. Gestion des cours d'eau</t>
  </si>
  <si>
    <t>REGLE04012_05</t>
  </si>
  <si>
    <t>5. Protection des zones humides * connues</t>
  </si>
  <si>
    <t>REGLE04012_06</t>
  </si>
  <si>
    <t>6. Compenser la destruction de zones humides *</t>
  </si>
  <si>
    <t>REGLE04012_07</t>
  </si>
  <si>
    <t>7. Création de plans d'eau</t>
  </si>
  <si>
    <t>REGLE04012_08</t>
  </si>
  <si>
    <t>8. Conformité des branchements d'eaux usées sur les communes littorales</t>
  </si>
  <si>
    <t>REGLE04012_09</t>
  </si>
  <si>
    <t>9. Mise en conformité des points noirs de l'assainissement * non collectif</t>
  </si>
  <si>
    <t>Odet</t>
  </si>
  <si>
    <t>SAGE04013</t>
  </si>
  <si>
    <t>REGLE04013_01</t>
  </si>
  <si>
    <t>1. Interdire le carénage sur la grève ou sur les cales de mise à l'eau non équipées de systèmes de collecte et de traitement des effluents de lavage</t>
  </si>
  <si>
    <t>Les carénages effectués sur la grève ou sur les cales de mise à l’eau non équipées de systèmes de collecte et de traitement des effluents de lavage sont interdits à l’échelle du périmètre du SAGE.
Cette interdiction entre en vigueur deux ans après la publication de l’arrêté d’approbation du SAGE.</t>
  </si>
  <si>
    <t>REGLE04013_02</t>
  </si>
  <si>
    <t>La destruction même partielle de zones humides, telles que définies aux articles L211-1 et R211-108 du code de l’environnement, lorsqu’elle est soumise à déclaration ou à autorisation en application des articles L.214-1 à L.214-3 du même code*, est interdite sur l’ensemble des zones humides du bassin versant, sauf si :
 le nouveau projet est déclaré d’utilité publique ou s’il présente un caractère d’intérêt général,
 le nouveau projet présente des enjeux liés à la sécurité ou à la salubrité publique, tels que décrits à l’article L. 2212-2 du code général des collectivités territoriales,
 le nouveau projet concerne une extension de bâtiment existant ou une création de bâtiment, à usage publique ou d’intérêt économique,
 le nouveau projet entraînant une destruction de zones humides contribue à l’atteinte du bon état via des opérations de restauration hydromorphologique des cours d'eau, de maintien ou d’exploitation de la zone humide.
Dans la conception et la mise en oeuvre des cas d’exception cités précédemment, des mesures adaptées devront être définies pour :
 éviter l’impact sur les zones humides et leurs fonctionnalités en recherchant la possibilité technico-économique de s’implanter en dehors des zones humides ;
 réduire cet impact s’il n’a pas pu être évité en recherchant des solutions alternatives moins impactantes ;
 à défaut, et en cas d’impact résiduel, des mesures compensatoires doivent être mises en oeuvre par le porteur de projet en compensation des impacts résiduels. Elles doivent respecter le principe de cohérence écologique entre impact/compensation. Elles doivent obtenir un gain écologique (biodiversité et en terme de fonctionnalités hydrauliques : rétention d’eau en période de crue, soutien d’étiages, fonctions d’épuration,...).
Dès lors que la mise en oeuvre d’un projet conduit, sans alternative avérée, à la disparition de zones humides, les mesures compensatoires respectent les conditions suivantes :
 la mesure compensatoire s’applique de préférence sur l’emprise même du projet. Si cela n’est pas possible, elle s’applique de préférence sur une zone humide ou un secteur situé sur le même sous bassin versant ou sur un sous bassin versant limitrophe dans le périmètre du SAGE,
 la compensation en surface doit être au minimum de 200% dans tous les cas,
 la mesure compensatoire est prioritairement orientée vers la restauration de zones humides existantes ou ayant perdu leur fonctionnalité, en vue de retrouver une fonctionnalité au moins équivalente à celle de la zone détruite ou dégradée,
 l’échéance de la mise en oeuvre des mesures compensatoires est précisée (préalablement à leur destruction dans la mesure du possible, délai maximum de 3 ans),
 la définition d’une durée minimale de gestion (à minima 20 ans), c'est-à-dire une durée pendant laquelle les espaces acquis au titre des mesures compensatoires</t>
  </si>
  <si>
    <t>REGLE04013_03</t>
  </si>
  <si>
    <t>3. Interdire l'accès direct du bétail aux cours d'eau</t>
  </si>
  <si>
    <t>Considérant que le piétinement répété des berges par le bétail conduit à modifier le profil en travers du cours d’eau (rubrique n° 3.1.2.0 de la nomenclature annexée à l’article R.214-1 du Code de l’environnement), l’accès direct des animaux aux cours d’eau inventorié au titre de l'arrêté 2011-1057 du 18/07/2011 modifié le 25/06/2014 est interdit, dans un délai de 2 ans à compter de la publication de l’arrêté d’approbation du SAGE. Toutefois, les aménagements spécifiques d’abreuvement évitant les risques de pollution directe du cours d’eau par les animaux sont autorisés.
Cette règle est applicable sur la base des documents cartographiques en vigueur.</t>
  </si>
  <si>
    <t>2°)</t>
  </si>
  <si>
    <t>Scorff</t>
  </si>
  <si>
    <t>SAGE04042</t>
  </si>
  <si>
    <t>REGLE04042_01</t>
  </si>
  <si>
    <t>1. Interdire l'accès direct des animaux aux cours d'eau</t>
  </si>
  <si>
    <t>REGLE04042_02</t>
  </si>
  <si>
    <t>2. Interdire le carénage, mobilisant des produits toxiques, sur la grève et les cales de mise à l'eau non équipées</t>
  </si>
  <si>
    <t>REGLE04042_03</t>
  </si>
  <si>
    <t>3. Interdire les rejets des effluents souillés des chantiers navals dans les milieux aquatiques</t>
  </si>
  <si>
    <t>REGLE04042_04</t>
  </si>
  <si>
    <t>4. Interdire la création des plans d'eau de loisirs</t>
  </si>
  <si>
    <t>REGLE04042_05</t>
  </si>
  <si>
    <t>5. Garantir un débit minimum nécessaire au bon fonctionnement des cours d'eau</t>
  </si>
  <si>
    <t>REGLE04042_06</t>
  </si>
  <si>
    <t>6. Interdire le remplissage des plans d'eau en période d'étiage</t>
  </si>
  <si>
    <t>REGLE04042_07</t>
  </si>
  <si>
    <t>7. Interdire la réalisation des ouvrages de gestion des eaux pluviales en zone humide *</t>
  </si>
  <si>
    <t>Aulne</t>
  </si>
  <si>
    <t>SAGE04014</t>
  </si>
  <si>
    <t>REGLE04014_01</t>
  </si>
  <si>
    <t>1. Préserver la continuité écologique des cours d'eau</t>
  </si>
  <si>
    <t>Tout nouveau : installation, ouvrage, remblai et épi, dans le lit mineur d'un cours d'eau,
constituant un obstacle à la continuité écologique (rubrique 3.1.1.0) et soumis au régime de
déclaration ou d’autorisation au titre des articles L.214-1 à L.214-6 du code de
l’environnement n’est permis sur le territoire du SAGE de l’Aulne que dans les cas suivants :
  si le projet est déclaré d'utilité publique (DUP) ou d'intérêt général (DIG, PIG) qui comprendra
des mesures d’évitement, correctives et, à défaut, des mesures compensatoires pour les impacts
résiduels répondant aux objectifs du Plan d'Aménagement et de Gestion Durable.
OU
  aux opérations de restauration hydromorphologique des cours d'eau contribuant à l'atteinte du
bon état
OU
  aux opérations contribuant à la protection de personnes ou de biens existants, qui comprendront
des mesures d’évitement, correctrices et, à défaut,des mesures compensatoires pour les
impacts résiduels répondant aux objectifs du PAGD.</t>
  </si>
  <si>
    <t>mesures compensatoires prévues au PAGD</t>
  </si>
  <si>
    <t>REGLE04014_02</t>
  </si>
  <si>
    <t>2. Protéger les zones humides * sur le territoire du SAGE</t>
  </si>
  <si>
    <t>La destruction même partielle de zones humides, telles que définies aux articles L211-1 et
R211-108 du Code de l’environnement, quelle que soit leur superficie, qu’elles soient
soumises ou non à déclaration ou à autorisation en application des articles L.214-1 à L.214-
6 du Code de l’environnement, est interdite sur l’ensemble des zones humides du bassin
versant, sauf s’il est démontré :
  l’existence d’enjeux liés à la sécurité des personnes, des habitations, des bâtiments d’activités
et des infrastructures de transports existants ;
  l’impossibilité technico-économique d’implanter, en dehors de ces zones, les infrastructures
publiques de captage pour la production d’eau potable et de traitement des eaux usées ainsi que
les réseaux qui les accompagnent ;
  l’impossibilité technico-économique d’implanter, en dehors de ces zones, des extensions de
bâtiments existants ;
  l’existence d’une déclaration d’utilité publique portant autorisation de réaliser des infrastructures
de transport ;  l’existence d’une déclaration d’intérêt général au titre de l’article L.211-7 du Code de
l’environnement ;
  la contribution à l’atteinte du bon état via des opérations de restauration hydromorphologique
des cours d'eau.
Dès lors que la mise en oeuvre d’un projet conduit, sans alternative avérée, à la disparition
de zones humides, les mesures compensatoires s’appliquent conformément à la disposition
66 du PAGD du SAGE Aulne.</t>
  </si>
  <si>
    <t>disposition 66 du PAGD, mesures compensatoires</t>
  </si>
  <si>
    <t>Rance, Frémur, Baie de Beaussais</t>
  </si>
  <si>
    <t>SAGE04015</t>
  </si>
  <si>
    <t>REGLE04015_01</t>
  </si>
  <si>
    <t>1. Interdire l'accès libre du bétail aux cours d'eau</t>
  </si>
  <si>
    <t>Considérant que le piétinement répété du bétail conduit à modifier le profil en travers du cours d’eau (rubrique n°3.1.2.0 de la nomenclature annexée à l’article R.214-1 du Code de l’environnement), l’accès libre aux cours d’eau est interdit au bétail.</t>
  </si>
  <si>
    <t>REGLE04015_02</t>
  </si>
  <si>
    <t>2. Interdire toute nouvelle création de plan d'eau</t>
  </si>
  <si>
    <t>La création de plan d’eau, quelle que soit leur superficie, qu’ils soient soumis ou non à déclaration ou à autorisation en application des articles L.214-1 à L.214-6 du Code de l’environnement, est interdite sur les bassins versants où il existe des réservoirs biologiques et sur les bassins versants des cours d’eau de 1ère catégorie piscicole identifiés sur la carte n°1 ci-après, sauf les ouvrages d’intérêt général ou d’intérêt économique substantiel que sont les réserves de substitution, les retenues collinaires pour l’irrigation, les lagunes de traitement des eaux usées, les bassins de rétention pluviale en eau, les lagunes de décantation pour les opérations de désenvasement de la Rance, les réserves incendie et les plans d’eau de remise en état de carrières.</t>
  </si>
  <si>
    <t>REGLE04015_03</t>
  </si>
  <si>
    <t>3. Interdire la destruction des zones humides *</t>
  </si>
  <si>
    <t>La destruction de zones humides, telles que définies aux articles L211-1 et R211-108 du Code de l’environnement, quelle que soit leur superficie, qu’elle soit soumise ou non à déclaration ou à autorisation en application des articles L.214-1 à L.214-6 du Code de l’environnement, est interdite dans tout le périmètre du SAGE Rance Frémur Baie de Beaussais (cf. carte n°2), sauf s’il est démontré : − L’existence d’enjeux liés à la sécurité des personnes, des habitations, des bâtiments d’activités et des infrastructures de transports existants − L’impossibilité technico-économique d’implanter, en dehors de ces zones, les infrastructures publiques de captage pour la production d’eau potable et de traitement des eaux usées ainsi que les réseaux qui les accompagnent − L’impossibilité technico-économique d’implanter, en dehors de ces zones, des extensions de bâtiments existants d’activité agricole − L’impossibilité technico-économique d’aménager, en dehors de ces zones, un chemin d’accès permettant une gestion adaptée de ces zones humides − L’existence d’une déclaration d’utilité publique − L’existence d’une déclaration d’intérêt général au titre de l’article L.211-7 du Code de l’environnement. Dès lors que la mise en oeuvre d’un projet conduit, sans alternative avérée, à la disparition de zones humides, les techniques limitant au maximum l’impact sur la zone humide sont mobilisées. De plus, les mesures compensatoires visent la restauration des zones humides dégradées sur le même bassin versant.</t>
  </si>
  <si>
    <t>REGLE04015_04</t>
  </si>
  <si>
    <t>4. Interdire les rejets en milieux hydrauliques superficiels pour les nouveaux dispositifs d'assainissement * non collectif (ANC)</t>
  </si>
  <si>
    <t>Les rejets en milieux hydrauliques superficiels pour les nouveaux dispositifs d’assainissement non collectif sont interdits sur les secteurs rejetant dans les « communes littorales et estuariennes » ci-après délimités (cf. carte n°3 dénommée « Communes littorales »). Les collectivités locales révisent les plans de zonage d’assainissement pour les mettre en conformité avec le présent article. Pour l’application de cet article, les termes « nouveaux dispositifs d’assainissement non collectif » désignent les « installation neuves ou à réhabiliter ».</t>
  </si>
  <si>
    <t>carte n°3 des communes littorales</t>
  </si>
  <si>
    <t>REGLE04015_05</t>
  </si>
  <si>
    <t>5. Interdire le carénage sur la grève et les cales de mise à l'eau non équipées</t>
  </si>
  <si>
    <t>Les carénages sur grève et sur les cales de mise à l'eau non équipées sont interdits.</t>
  </si>
  <si>
    <t>REGLE04015_06</t>
  </si>
  <si>
    <t>6. Interdire les rejets directs dans les milieux aquatiques des effluents souillés des chantiers navals</t>
  </si>
  <si>
    <t>Les rejets directs, dans les milieux aquatiques ou dans le réseau « eaux pluviales », des effluents souillés issus des activités des chantiers navals, sont interdits. Cette interdiction entre en vigueur 2 ans après la date de publication du présent SAGE. Une mise aux normes par les gestionnaires concernés de la collecte et du traitement des effluents avant rejet est imposée (disposition n°33 du PAGD).</t>
  </si>
  <si>
    <t>disposition n°33 du PAGD</t>
  </si>
  <si>
    <t>Vienne</t>
  </si>
  <si>
    <t>SAGE04016</t>
  </si>
  <si>
    <t>REGLE04016_01</t>
  </si>
  <si>
    <t>1. Réduction des rejets de phosphore diffus et ponctuels pour les stations d'épuration dont la capacité est comprise entre 200 et 2 000 équivalent/habitant (EH)</t>
  </si>
  <si>
    <t>« Compte tenu de la nécessité de restaurer les cours d'eau du bassin et d'assurer la bonne
qualité des eaux superficielles et souterraines, sur l'ensemble du périmètre du SAGE
représenté sur la carte n°1 ci-jointe, les stations d’épurations de 200 à 2 000 Équivalents
Habitants (EH) faisant l'objet d'une procédure de déclaration ou d'enregistrement au titre
des articles L. 214-1 ou L. 512-1 et L. 512-8 du Code de l’environnement mettent en place,
sauf impossibilité technique, un traitement d’appoint par végétalisation des fossés de rejet
des effluents séparant l’installation de traitement du milieu récepteur, et en matière
d’entretien, procèdent à au moins un curage de ces fossés tous les 8 ans.
Les stations d’épuration utilisant la technique de traitement par lagunage procèdent à au
moins un curage des boues tous les 8 ans ».</t>
  </si>
  <si>
    <t>REGLE04016_02</t>
  </si>
  <si>
    <t>2. Réduction de l'utilisation des pesticides pour l'usage agricole</t>
  </si>
  <si>
    <t>Afin de maîtriser les pollutions dispersées et diffuses, l'indice de fréquence de traitement
par type de culture (IFT = nombre de doses homologuées par hectare) autorisé sur les
masses d'eau cours d'eau et souterraines à risque au regard des pesticides telles
qu’identifiées sur la carte n°2 ci-jointe, respectent, si cela est techniquement possible tel
que le définit la disposition 14 du PAGD, les valeurs inscrites au tableau ci-dessous qui
correspondent à une réduction de l'IFT de 25% par rapport aux références établies sur la
base des valeurs de 2008 par type de culture :
».</t>
  </si>
  <si>
    <t>disposition n°14 du PAGD</t>
  </si>
  <si>
    <t>REGLE04016_03</t>
  </si>
  <si>
    <t>3. Limitation des flux particulaires issus des rigoles et fossés agricoles</t>
  </si>
  <si>
    <t>« Compte tenu de la nécessité de restaurer les cours d'eau du bassin et d'assurer la bonne
qualité des eaux superficielles et souterraines, toute opération de création ou de réfection
de rigoles sur les masses d’eau à risque au regard du paramètre morphologie telles
qu’identifiées sur la carte n°3 ci-jointe doit respecter les consignes suivantes :
- le dimensionnement d'une rigole ne doit pas excéder 30 cm de profondeur et 30 cm de
largeur,
- la section de la rigole doit être de forme trapézoïdale ou demi ronde.
Pour les fossés agricoles, les réseaux de fossés ou de rigoles connectés à un cours d'eau,
une zone tampon ou un dispositif de décantation permettant de limiter les apports de
matières en suspension (MES) et de sables doit être mis en place avant la jonction avec le
cours d'eau. Ces dispositifs font l'objet d'un entretien régulier visant à assurer leur
fonctionnalité ».</t>
  </si>
  <si>
    <t>encadrer réseaux de drainage / encadrer rejets : stockage / infiltration / régulation</t>
  </si>
  <si>
    <t>REGLE04016_05</t>
  </si>
  <si>
    <t>4. Gestion sylvicole</t>
  </si>
  <si>
    <t>« Afin de limiter les flux particulaires générés par des opérations de gestion sylvicole, tout
exploitant sylvicole ou tout propriétaire d’un terrain boisé situé dans les zones de tête de
bassin telles qu’identifiées dans le PAGD sur la carte figurant en annexe 28 de ce dernier et
sur la carte n°4 ci-jointe, et jouxtant un cours d’eau, est soumis à :
- l'interdiction de plantations d'essences forestières à moins de 5 m des berges. Cette
bande de terrain pourra en revanche être replantée d'essences rivulaires (ripisylve),
- l'interdiction de coupes à blanc avec dessouchage sur une largeur de 20 m à compter des
berges,
- obligation pour les coupes à blanc sans dessouchage générant des andains de positionner
un andain perpendiculairement à la pente à une distance d'au moins 5 m à partir des
berges ».</t>
  </si>
  <si>
    <t>carte n°4</t>
  </si>
  <si>
    <t>REGLE04016_06</t>
  </si>
  <si>
    <t>5. Mise en place d'une gestion des eaux pluviales</t>
  </si>
  <si>
    <t>« Compte tenu de la nécessité d'optimiser la gestion quantitative des eaux et d'assurer la
bonne qualité des eaux superficielles et souterraines, sur l'ensemble du périmètre du SAGE
représenté sur la carte n°5 ci-jointe, tout nouveau projet d’aménagement (infrastructure,
voirie, zone d’activités,…) caractérisé par une emprise et un bassin d’alimentation dont les
surfaces cumulées sont supérieures à 1 hectare, soumis à déclaration ou à autorisation au
titre de l’article L. 214-1 du Code de l’environnement, doit intégrer, si l'aptitude des sols le
permet, la mise en place de techniques favorisant l’infiltration (toiture végétalisée, noues
enherbées, maintien de zones humides…) et/ou des dispositifs de collecte, de rétention et
de traitement (MES, hydrocarbures) des eaux pluviales.
En outre, les projets doivent, dans leur conception, privilégier le maintien des zones
naturelles d'infiltration existantes ».</t>
  </si>
  <si>
    <t>REGLE04016_07</t>
  </si>
  <si>
    <t>6. Restauration de la ripisylve</t>
  </si>
  <si>
    <t>« Compte tenu de la nécessité de restaurer les cours d'eau du bassin, tout propriétaire d’un
terrain agricole jouxtant un cours d’eau et situé dans les zones d’érosion telles qu’identifiées
dans le PAGD sur la carte figurant en annexe 24 de ce dernier et sur la carte n°6 ci-jointe,
est tenu de maintenir et d’opérer un entretien sélectif de la ripisylve existante.
S’agissant des terrains jouxtant un cours d’eau dont la largeur est supérieure ou égale à
deux mètres, le propriétaire de ces terrains procède à la mise en place d’une ripisylve d’au
moins deux mètres de largeur à compter du haut de berge, constituée d’essences inféodées
aux milieux aquatiques permettant d’assurer le maintien des berges tels que les aulnes,
saules ou frênes. La ripisylve ainsi reconstituée présente un taux de recouvrement d'au
moins 80 % du linéaire de cours d'eau au droit de la propriété concernée ».</t>
  </si>
  <si>
    <t>2°a) et 3°b)</t>
  </si>
  <si>
    <t>carte n°6 : zones d'érosion</t>
  </si>
  <si>
    <t>REGLE04016_09</t>
  </si>
  <si>
    <t>7. Limitation du piétinement des berges et des lits par le bétail</t>
  </si>
  <si>
    <t>« Compte tenu de la nécessité de restaurer les cours d'eau du bassin, tout propriétaire ou
exploitant d’un terrain agricole jouxtant un cours d’eau et situé dans les zones d’érosion
telles qu’identifiées dans le PAGD sur la carte figurant en annexe 24 de ce dernier et sur la
carte n°7 ci-jointe, met en oeuvre les mesures appropriées pour éviter le piétinement par le
bétail des berges et des lits des cours d'eau et préserver la couverture végétale des sols. A
titre d'exemple, il procède aux actions telles que :
- mise en place de systèmes d’abreuvement du bétail isolés du cours d’eau ou aménagés
pour éviter l’érosion des berges,
- mise en place d’une clôture y compris amovible au moins temporaire le long du cours
d’eau,
- aménagement et matérialisation de franchissement du cours d'eau (passages à gué
empierrés, passerelles, buses de section carrée) ».</t>
  </si>
  <si>
    <t>carte n°7 : zones d'érosion</t>
  </si>
  <si>
    <t>REGLE04016_11</t>
  </si>
  <si>
    <t>8. Encadrement de la création d'ouvrages hydrauliques</t>
  </si>
  <si>
    <t>« Afin d’assurer la restauration de la continuité écologique, les ouvrages hydrauliques
relevant du régime de la déclaration ou de l'autorisation en application de l’article L. 214-1,
dont la réalisation est projetée dans les masses d’eau à risque au regard du paramètre
morphologie et/ou classées en « réservoirs biologiques » dans le SDAGE Loire-Bretagne,
et telles qu’identifiées sur la carte n°8 ci-jointe, respectent de manière cumulative :
- la continuité écologique du cours d’eau en permettant la circulation des espèces
aquatiques (amontaison et dévalaison) et le transit régulier des matériaux solides.
- pour la masse d’eau concernée, les taux d’étagement fixés en disposition n°58 et en
annexe 27 du PAGD (objectif 2015, objectif 2018, objectif 2021).
L’attention des demandeurs est attirée sur le fait que l’application de la règle relative aux
taux d’étagement précités pourra, notamment, être assurée par l’effacement d’autres
ouvrages hydrauliques existants. »</t>
  </si>
  <si>
    <t>carte n°8 : réservoirs biologiques</t>
  </si>
  <si>
    <t>réservoirs biologiques classés au sein du SDAGE.</t>
  </si>
  <si>
    <t>REGLE04016_12</t>
  </si>
  <si>
    <t>9. Gestion des ouvertures périodiques d'ouvrages hydrauliques</t>
  </si>
  <si>
    <t>« Afin de contribuer à restaurer la continuité écologique, les ouvrages sans usages listés
dans l’inventaire prévu dans le PAGD du présent SAGE, équipés de vannages et situés dans
les masses d’eau telles qu’identifiées sur la carte n°9 ci-jointe, sont soumis, au regard des
espèces en présence, aux obligations d'ouverture périodique suivantes :
En amont du complexe hydroélectrique
de l'Isle Jourdain
En aval du complexe hydroélectrique
de l'Isle Jourdain
Ouverture permanente des équipements
mobiles ou au moins du 01/09 au 01/02
Ouverture permanente des équipements
mobiles ou au moins du 15/09 au 15/06
Préalablement à l'ouverture des vannages, le propriétaire mettra en oeuvre les moyens
nécessaires pour identifier et limiter les impacts de nature à perturber le bon fonctionnement
du milieu aquatique ».</t>
  </si>
  <si>
    <t>carte n°9 : ouvrages</t>
  </si>
  <si>
    <t>REGLE04016_13</t>
  </si>
  <si>
    <t>10. Gestion des Zones Humides * d'Intérêt Environnemental Particulier (ZHIEP)</t>
  </si>
  <si>
    <t>« Dans le but d’atteindre l’objectif de préservation des zones humides sur l’ensemble du
bassin, les Zones Humides d'Intérêt Environnemental Particulier (ZHIEP) telles
qu’identifiées sur la carte et les fiches en annexe 23 du PAGD et sur la carte n°10 ci-jointe,
sont préservées de toute destruction même partielle ou altération de leur fonctionnement.
Toutefois, un projet susceptible de faire disparaître tout ou partie d'une ZHIEP peut être
réalisé dans les cas visés à la disposition 8A-3 du SDAGE ».</t>
  </si>
  <si>
    <t>carte des ZHIEP (annexe 23)</t>
  </si>
  <si>
    <t>disposition 8A-3</t>
  </si>
  <si>
    <t>REGLE04016_14</t>
  </si>
  <si>
    <t>11. Gestion des Zones Stratégiques pour la Gestion de l'Eau (ZSGE)</t>
  </si>
  <si>
    <t>« Afin de maintenir l’intégrité des zones stratégiques pour la gestion de l’eau (ZSGE) et de
contribuer à l’objectif de préservation des zones humides sur l’ensemble du bassin, toute
opération envisagée concernant les ZSGE telles qu’identifiées sur la carte et les fiches
figurant en annexe 23 du PAGD et sur la carte n°11 ci-jointe, ne peut conduire à la
réalisation de drainage, de remblaiement, de plantations. De plus, les opérations de
dessouchage et d’andainage susceptibles de porter atteinte à la fonctionnalité de ces zones
sont interdites ».</t>
  </si>
  <si>
    <t>carte n°11 : ZSGE</t>
  </si>
  <si>
    <t>REGLE04016_15</t>
  </si>
  <si>
    <t>12. Encadrement de la création des plans d'eau</t>
  </si>
  <si>
    <t>« Compte tenu de la nécessité d’assurer la bonne qualité des eaux superficielles et
souterraines et de restaurer les cours d’eau du bassin, sur l’ensemble du périmètre du
SAGE représenté sur la carte n°12 ci-jointe, la création des plans d’eau soumis à
déclaration et autorisation au titre de la rubrique 3.2.3.0 de l’article L. 214-1 du Code de
l’environnement, est limitée :
- aux plans d’eau réalisés sous la maîtrise d’ouvrage des collectivités territoriales et leurs
groupements compétents en matière d’alimentation en eau potable et destinés à un usage
exclusif de stockage d’eau pour l’alimentation en eau potable ;
- aux ouvrages de stockage des eaux pluviales ;
- aux retenues à vocation de production hydroélectrique ;
- aux retenues de substitution pour l'irrigation ;
- aux retenues destinées à l'abreuvement de cheptels dont les besoins en alimentation en
eau excèdent 3 000 m3/an ;
- aux lagunes de traitement des eaux usées ;
- aux plans d'eau de remise en état des carrières ».</t>
  </si>
  <si>
    <t>REGLE04016_16</t>
  </si>
  <si>
    <t>13. Gestion des plans d'eau</t>
  </si>
  <si>
    <t>« Afin de limiter les impacts sur les milieux aquatiques, de respecter la nécessité d’assurer
la bonne qualité des eaux superficielles et souterraines et de restaurer les cours d’eau du
bassin, sur l’ensemble du périmètre du SAGE représenté sur la carte n°13 ci-jointe, les
plans d’eau faisant l'objet d'une procédure de déclaration ou autorisation au titre de l’article
L 214-1 du Code de l’environnement y compris les plans d'eau relevant de l'article L214-6-
III du code de l'environnement faisant l’objet d’un dépôt de déclaration ou d’une demande
d’autorisation,sont subordonnés à la réalisation de l’ensemble des aménagements
suivants :
- pour les plans d'eau sur cours d'eau, mise en place d’une dérivation de surface
franchissable par les espèces piscicoles et équipée d'un répartiteur de débit assurant le
respect du débit réservé dans le cours d'eau. Dans les cas particuliers motivés par une
impossibilité technique, la mise en place d'une canalisation immergée pourra être
envisagée. Pour les plans d'eau situés en zones à enjeux prioritaires tels qu'identifiés sur la
carte 13, cette exception devra être préalablement validée par une instance ad hoc
composée des missions inter-services de l'eau (MISE) et de l'établissement public du
bassin de la Vienne (EPTB Vienne);
- mise en place d’un système de type moine ou de tout système reconnu équivalent devant
permettre l'évacuation des eaux de fond et limiter le départ des sédiments ;
- mise en place d’ouvrages de rétention des sédiments permanent ou non ;
- mise en place de grilles (entrée et sortie) empêchant la libre circulation des poissons entre
le plan d'eau et le cours d'eau. Cette disposition concerne les plans d'eau disposant d'un
statut de pisciculture (dont les piscicultures à valorisation touristique) ;
- mise en place d'une pêcherie ;
- aménagement d'un déversoir de crue.
En application des dispositions des articles L. 216-1 et L. 216-1-1 du Code de
l’environnement, et à défaut de réalisation de ces aménagements, que l’autorité
compétente en matière de police de l’eau peut faire</t>
  </si>
  <si>
    <t>Orne amont</t>
  </si>
  <si>
    <t>SAGE03021</t>
  </si>
  <si>
    <t>REGLE03021_01</t>
  </si>
  <si>
    <t>1. Encadrer la création de réseaux de drainage</t>
  </si>
  <si>
    <t>Toute nouvelle réalisation de réseau de drainage ou d’extension de réseau existant sur
l’ensemble du territoire du SAGE Orne amont, soumise à déclaration ou autorisation au titre des
articles L. 214-1 et R. 214-1 du code de l’environnement (rubrique 3.3.2.0 en vigueur au jour de
la publication du SAGE), est subordonnée à la condition que les effluents de drainage ne soient
pas rejetés directement dans le réseau hydrographique superficiel ou dans une zone
d’infiltration rapide1 vers la nappe.</t>
  </si>
  <si>
    <t>REGLE03021_02</t>
  </si>
  <si>
    <t>2. Préserver les têtes de bassin * versant</t>
  </si>
  <si>
    <t>Les installations, ouvrages, travaux ou activités soumis à déclaration ou à autorisation en
application des articles L. 214-1 et R. 214-1 du code de l’environnement (rubriques 3.1.2.0.,
3.1.3.0, 3.1.4.0 en vigueur au jour de la publication du SAGE), et les installations classées pour
la protection de l'environnement (ICPE) visées à l'article L. 511-1 du code de l’environnement
soumises à autorisation, enregistrement ou déclaration, impactant négativement le lit mineur
et/ou les berges d’un cours d’eau situé en tête de bassin versant, tel qu’identifié sur la carte 1
de l’annexe cartographique du règlement, sont permises si :
  il est démontré que le projet améliore l’hydromorphologie et/ou la continuité écologique
et/ou la qualité de l’eau du cours d’eau ;
OU
  le projet fait l’objet d’une déclaration d’utilité publique (DUP) ou d’une déclaration
d’intérêt général (DIG) délivrée au titre de l’article L. 211-7 du code de
l’environnement ;
OU
  le projet fait l’objet d’une déclaration d’intérêt général prise en application de l’article
L. 126-1 du code de l’environnement liée à la conduite d’une enquête publique
environnementale (article L. 123-1 du code de l’environnement) ;
OU
  le projet est réalisé en vue d’assurer la sécurité ou à la salubrité publique tels que
décrits à l’article L2212-2 du code général des collectivités territoriales.</t>
  </si>
  <si>
    <t>luminosité (encadrer activités dégradant) restauration de berges, modification du profil en long ou en travers</t>
  </si>
  <si>
    <t>REGLE03021_03</t>
  </si>
  <si>
    <t>3. Interdire la création de nouveaux plans d'eau dans les secteurs vulnérables</t>
  </si>
  <si>
    <t>Toute création de nouveau plan d’eau, quelle que soit sa superficie, qu’il soit soumis ou non à
déclaration ou autorisation en application des articles L. 214-1 et R. 214-1 du code de
l’environnement (rubrique 3.2.3.0. en vigueur au jour de la publication du SAGE), est interdite
sur les bassins à vulnérabilité forte ou très forte vis-à-vis du cumul des plans d’eau, identifiés sur
la carte 2 de l’annexe cartographique du règlement, sauf si :
  le plan d’eau est uniquement alimenté par les eaux de ruissellement d’un bassin
versant et les eaux de surverse ou de vidange ne sont pas rejetées directement dans le
réseau hydrographique, ni ne font l'objet d'un aménagement relié au réseau
hydrographique superficiel (fossé, canalisation) ;
OU
  le projet fait l’objet d’une déclaration d’utilité publique (DUP) ou d’une déclaration
d’intérêt général (DIG) délivrée au titre de l’article L. 211-7 du code de
l’environnement ;
OU
  le projet fait l’objet d’une déclaration d’intérêt général prise en application de l’article
L. 126-1 du code de l’environnement liée à la conduite d’une enquête publique
environnementale (article L. 123-1 du code de l’environnement) ;
OU
  le plan d’eau appartient à l’une des catégories suivantes : plans d'eau de barrages
destinés à l'alimentation en eau potable ou à l'hydroélectricité, lagunes de traitement des
eaux usées, plans d'eau de remise en état des carrières, plans d’eau utilisés en protection
des forêts ou pour la lutte contre les incendies2, bassins de gestion des eaux pluviales,
ouvrages de lutte contre les coulées de boues, plans d’eau de piscicultures.</t>
  </si>
  <si>
    <t>REGLE03021_04</t>
  </si>
  <si>
    <t>4. Préserver la continuité écologique des cours d'eau</t>
  </si>
  <si>
    <t>Toute nouvelle installation, ouvrage, remblai et épi, dans le lit mineur d'un cours d'eau non
inscrit sur la liste mentionnée au 1° du I de l'article L. 214-17 du code de l'environnement,
présentant dans le dernier état des lieux validé du SDAGE un risque fort de non atteinte du bon
état lié au paramètre "hydromorphologie" et/ou un objectif de bon état écologique 2015,
constituant un obstacle à la continuité écologique (rubrique 3.1.1.0 de l’article R. 214-1 du code
de l’environnement en vigueur au jour de la publication du SAGE) et soumis au régime de
déclaration ou d’autorisation au titre des articles L.214-1 et R. 214-1 du code de
l’environnement n’est permis sur le territoire du SAGE Orne amont que dans les cas suivants :
  si le projet est déclaré d'utilité publique (DUP) ou d'intérêt général (DIG, PIG) et à
condition qu’il soit accompagné des mesures d’évitement, correctives et, à défaut, des
mesures compensatoires pour les impacts résiduels répondant à l’objectif du Plan
d'Aménagement et de Gestion Durable : « Atteindre/Ne pas dégrader le bon état
écologique en application de la DCE sur l’ensemble des cours d’eau du territoire » ;
OU
  aux opérations de restauration hydromorphologique des cours d'eau contribuant à
l'atteinte du bon état écologique défini dans le cadre de la directive 2000/60/CE du
Parlement européen et du Conseil du 23 octobre 2000 ;
OU
  aux opérations contribuant à la protection de personnes ou de biens existants, et à
condition qu’il soit accompagné des mesures d’évitement, correctrices et, à défaut, des
mesures compensatoires pour les impacts résiduels répondant à l’objectif du PAGD :
« Atteindre/Ne pas dégrader le bon état écologique en application de la DCE sur
l’ensemble des cours d’eau du territoire » ;
OU
  aux opérations consacrées à l’amélioration de la connaissance des milieux aquatiques.</t>
  </si>
  <si>
    <t>REGLE03021_05</t>
  </si>
  <si>
    <t>5. Encadrer les prélèvements dans la masse d'eau souterraine HR 3308 dite "Bathonien Bajocien Plaine de Caen et du Bessin"</t>
  </si>
  <si>
    <t>Les prélèvements, soumis à déclaration ou à autorisation en application des articles L.214-1 et
R.214-1 du code de l'environnement (rubriques 1.1.2.0, 1.2.1.0 et 1.3.1.0 en vigueur au jour de
la publication du SAGE), sont permis au sein de la masse d'eau HR 3308 dite "Bathonien Bajocien
Plaine de Caen et du Bessin", sur les secteurs identifiés par la carte 4 de l’annexe
cartographique du règlement, uniquement s’ils font l’objet :
  d’une déclaration d’utilité publique (DUP) ;
OU
  d’une déclaration d’intérêt général (DIG) délivrée au titre de l’article L. 211-7 du code
de l’environnement ;
OU
  d’une déclaration d’intérêt général prise en application de l’article L. 126-1 du code de
l’environnement liée à la conduite d’une enquête publique environnementale (article L.
123-1 du code de l’environnement) ;
OU
  si les prélèvements sont réalisés dans le cadre d’une démarche de reconnaissance et
d’exploration pour l’alimentation en eau potable, ou concernent des forages visant à
suivre la qualité de la ressource.</t>
  </si>
  <si>
    <t>Mayenne</t>
  </si>
  <si>
    <t>SAGE04018</t>
  </si>
  <si>
    <t>REGLE04018_01</t>
  </si>
  <si>
    <t>1. Limiter la création des plans d'eau</t>
  </si>
  <si>
    <t>La disposition 1C-2 du SDAGE Loire-Bretagne précise que, sauf exceptions énumérées dans la motivation de
la règle, « la mise en place de nouveaux plans d’eau n’est autorisée qu’en dehors des zones suivantes :
- les bassins versants classés en zone de répartition pour les eaux superficielles,
- les bassins versants où il existe des réservoirs biologiques,
- les secteurs où la densité des plans d’eau est déjà importante, sur la base d’une cartographie élaborée
par le préfet, en concertation avec la commission locale de l’eau si elle existe ».
Afin d’assurer la préservation de la qualité des milieux aquatiques, la CLE a défini les secteurs à forte densité
de plans d’eau pour l’application de cette disposition.
Ainsi, les secteurs où la densité de plans d’eau est déjà importante sont les secteurs où :
- le nombre de plans d’eau égal ou supérieur à 2 par km²,
- la superficie cumulée des plans d’eau égale ou supérieure à 0,6 % de la superficie du sous-bassin,
et correspondent aux bassins-versants figurant sur la carte 1.</t>
  </si>
  <si>
    <t>REGLE04018_02</t>
  </si>
  <si>
    <t>2. Mettre en adéquation l'alimentation des plans d'eau avec la disponibilité de la ressource</t>
  </si>
  <si>
    <t>Les alimentations de plans d’eau entraînent des impacts significatifs en termes de prélèvement sur la
ressource en eau.
En conséquence, afin de préserver les milieux aquatiques et les ressources en eau du bassin, les
alimentations des plans d’eau en dérivation, par pompage ou par prélèvement sont effectués exclusivement
entre le 30 octobre et le 1er avril sur les secteurs identifiés sur la carte 2. Ces dates pourront être modifiées en
fonction de la situation hydrologique. Notamment, quand un arrêté de restriction d’usage de l’eau est en
vigueur, les plans d’eau ne pourront pas être alimentés en dérivation, par pompage ou par prélèvement.
Des dérogations à la période d’interdiction d'alimentation des plans d’eau pourront toutefois être accordées
dans des cas motivés :
- cas des réserves d’eau pour la défense incendie répertoriées par le service départemental d’incendie et
de secours,
- cas d’intérêt collectif, notamment l’alimentation en eau potable,
- nécessité en termes de sécurité ou de salubrité publique,
- cas d’urgence ou d’intérêt général motivés, avec l’accord préalable des services de l’Etat,
- cas de projet d'aménagement démontrant une amélioration substantielle des milieux aquatiques.
Dans tous les cas précités, le débit réservé doit être maintenu.
Cette règle s’applique à l’ensemble des plans d’eau permanents ou non, soumis à déclaration ou autorisation
en application de l’article L214-1 du Code de l’environnement</t>
  </si>
  <si>
    <t>Huisne</t>
  </si>
  <si>
    <t>SAGE04019</t>
  </si>
  <si>
    <t>REGLE04019_01</t>
  </si>
  <si>
    <t>1. Sécuriser des secteurs d'enjeu fort pour l'alimentation en eau potable *</t>
  </si>
  <si>
    <t>Sont interdits les installations, ouvrages, travaux et activités
soumis à autorisation ou à déclaration en application des articles
L.214-1 à L.214-6 du Code de l’environnement, présentant un
risque de porter atteinte, sur le plan quantitatif ou qualitatif, à
un secteur identifié comme potentiel pour la production d’eau
potable, inscrit dans les schémas départementaux et/ou les
schémas directeurs d’alimentation en eau potable.
Cette interdiction perdure jusqu’à ce que l’acte déclarant d’utilité
publique la création d’un périmètre de protection du point de
prélèvement sur les dits secteurs identifiés soit pris en application
de l’article L.1321-2 du Code de la santé publique. Dans les Zones de Répartition des Eaux (ZRE) situées dans le périmètre du SAGE, tant qu’un équilibre n’a pas été durablement
restauré entre les ressources et les besoins en eau, aucun nouveau
prélèvement n’est autorisé sauf pour les besoins de l’alimentation
en eau potable.</t>
  </si>
  <si>
    <t>REGLE04019_02</t>
  </si>
  <si>
    <t>2. Généraliser le traitement du phosphore et de l'azote pour les stations d'épuration d'eaux résiduaires urbaines</t>
  </si>
  <si>
    <t>Pour les ouvrages d’une capacité comprise entre 2000 et 10000 EH, le présent règlement impose que toute nouvelle station d’épuration permette d’éliminer la pollution organique, l’azote et le phosphore et d’atteindre le niveau d’épuration poussé de la circulaire du 12/05/1995, soit, en terme de concentration maximale, les limites minimales suivantes :
DBO5 = 25 mg/l (échantillonnage sur toutes les mesures),
DCO = 90 mg/l (échantillonnage sur toutes les mesures),
MES = 30 mg/l (échantillonnage sur toutes les mesures),
NGL (azote) = 15 mg/l (moyenne annuelle),
Pt (phosphore) = 2 mg/l (moyenne annuelle).</t>
  </si>
  <si>
    <t>REGLE04019_03</t>
  </si>
  <si>
    <t>3. Protéger les zones humides * et leurs fonctionnalités</t>
  </si>
  <si>
    <t>Afin de protéger les zones humides et leurs fonctionnalités, les opérations d’assèchement, mise en eau, imperméabilisation, remblais de zones humides soumis à autorisation ou à déclaration en application des articles L 214-1 à L 214-6 du Code de l’environnement ne sont autorisées que dans les cas où sont cumulativement démontrées :
l’existence d’enjeux liés à la sécurité : des personnes, des habitations, des bâtiments d’activités et des infrastructures de transports existants,
l’absence d’atteinte irréversible aux espèces protégées ou aux habitats ayant justifiés l’intégration du secteur concerné dans le réseau Natura 2000 et dans les secteurs concernés par les arrêtés de biotope,
la compensation de la disparition d’une surface de zones humides par la création ou la restauration de zones humides équivalentes sur le plan fonctionnel et de la biodiversité, à hauteur de 200 % de la surface perdue, et ce sur le périmètre du bassin versant de l’Huisne.</t>
  </si>
  <si>
    <t>REGLE04019_04</t>
  </si>
  <si>
    <t>En conséquence, la création de nouveaux plans d’eau en
eau permanente, soumis à autorisation ou à déclaration
en application des articles L.214-1 à L.214-6 du Code de
l’environnement, est interdite dans les cas suivants :
dans le lit mineur d’un cours d’eau,
ou en zone inondable,
ou en dérivation de cours d’eau situés dans un bassin versant
de 1ère catégorie piscicole,
ou en dérivation de cours d’eau situés dans un bassin versant
classé en zone de répartition des eaux superficielles,
ou en dérivation de cours d’eau situés dans le bassin versant
d’un cours d’eau dont le Qmna5 est inférieur au dixième du mo-
dule.
ou en nappe alluviale,
ou en zone humide identifiée selon les critères de définition ou
de délimitation des zones humides précisés aux articles L.211-1
et R.211-108 du Code de l’environnement.</t>
  </si>
  <si>
    <t>REGLE04019_05</t>
  </si>
  <si>
    <t>5. Protéger les zones d'expansion de crues</t>
  </si>
  <si>
    <t>Afin de protéger les zones d’expansion des crues, les installations,
ouvrages, remblais dans le lit majeur d’un cours d’eau soumis à
autorisation ou à déclaration en application des articles L 214-1
à L 214-6 du Code de l’environnement ne sont autorisés que dans
le cas où :
est démontrée l’existence d’enjeux liés à la sécurité : des person-
nes, des habitations, des bâtiments d’activités et des infrastruc-
tures de transports existants,
l’implantation d’infrastructures publiques de captage et de
traitement des eaux (eaux usées, eau potable), de réseaux tech-
niques est impossible techniquement en dehors de ces zones.</t>
  </si>
  <si>
    <t>REGLE04019_06</t>
  </si>
  <si>
    <t>6. Prévenir toute nouvelle atteinte à la continuité écologique des cours d'eau</t>
  </si>
  <si>
    <t>En conséquence, les remblais, les installations et ouvrages, sou-
mis à autorisation ou déclaration en application des articles
L.214-1 à L.214-6 du Code de l’environnement, qui constituent
un obstacle (transversal et/ou longitudinal) à la continuité éco-
logique, dans le lit mineur des cours d’eau du bassin versant de
l’Huisne, ne sont autorisés que dans les cas où sont cumulative-
ment démontrées :
l’existence d’un intérêt général avéré et motivé (protection des
populations contre les inondations...),
l’absence de solutions alternatives permettant d’atteindre le
même résultat à un coût économiquement acceptable,
la possibilité de mettre en oeuvre des mesures corrigeant et
compensant l’atteinte à la continuité écologique et n’aggravant
pas les inondations à l’aval.
Les installations, ouvrages, travaux ou activités autorisés pour
une durée de six mois, renouvelable une fois, ne sont pas concer-
nés par ces restrictions.</t>
  </si>
  <si>
    <t>REGLE04019_07</t>
  </si>
  <si>
    <t>7. Améliorer la continuité écologique des cours d'eau</t>
  </si>
  <si>
    <t>Des mesures d’amélioration de la continuité écologique devront
être prises par l’autorité préfectorale, sur le fondement du 2ème
alinéa du I et du 3e alinéa du II de l’article L 214-3 du Code de
l’environnement, et en application des articles 14 et 32 du Décret
n° 93-742 du 29 mars 1993, et imposées aux installations,
ouvrages et remblais existants, qui constituent un obstacle à
la continuité écologique et qui sont soumis à autorisation ou à
déclaration en application des articles L 214-1 à L 214-6 du Code
de l’environnement .
Ces mesures doivent faire en sorte que ces ouvrages, installations
et remblais soient les plus transparents possibles à la migration
des espèces biologiques et au transport sédimentaire.
Ces mesures doivent être mises en oeuvre dès lors que leur
faisabilité est démontrée et dans un délai de 6 ans à compter de
la date d’approbation du SAGE</t>
  </si>
  <si>
    <t>REGLE04019_08</t>
  </si>
  <si>
    <t>8. Consolider ou protéger les berges par l'emploi de méthodes douces</t>
  </si>
  <si>
    <t>Afin de préserver et de retrouver le caractère naturel des
cours d’eau ainsi que leur équilibre hydrodynamique, tous les
travaux de consolidation ou de protection des berges soumis à
autorisation ou à déclaration en application des articles L 214-1
à L 214-6 du Code de l’environnement doivent privilégier l’emploi
de méthodes douces, notamment par des techniques végétales
vivantes.
L’utilisation d’autres techniques n’est autorisée que dans les cas
où sont cumulativement démontrées :
l’existence d’enjeux liés à la sécurité : des personnes, des
habitations, des bâtiments d’activités et des infrastructures de
transports existants,
l’absence d’atteinte irréversible aux espèces protégées ou aux
habitats ayant justifiés l’intégration du secteur concerné dans le
réseau Natura 2000, dans les secteurs concernés par les arrêtés
de biotope,
l’inefficacité des techniques végétales vivantes.</t>
  </si>
  <si>
    <t>REGLE04019_09</t>
  </si>
  <si>
    <t>9. Limiter le recours au curage du lit mineur des cours d'eau.</t>
  </si>
  <si>
    <t>Les opérations de curage, soumises à autorisation ou à
déclaration en application des articles L.214-1 à L.214-6 du Code
de l’environnement, ne sont autorisées que dans les cas où sont
cumulativement démontrés :
des impératifs de sécurité ou de salubrité publique,
des objectifs de maintien ou d’amélioration de la qualité des
écosystèmes aquatiques,
l’inefficacité de l’autocurage pour atteindre le même résultat,
l’innocuité des opérations de curage pour les espèces ou aux
habitats protégés par des arrêtés de biotope ou identifiés par le
réseau Natura 2000.
Le curage ne doit en toute hypothèse intervenir qu’après étude
des causes de l’envasement et des alternatives (effacement et
ouverture des ouvrages, renaturation du lit, etc.).</t>
  </si>
  <si>
    <t>REGLE04019_10</t>
  </si>
  <si>
    <t>10. Limiter le recours au recalibrage et à la rectification des cours d'eau</t>
  </si>
  <si>
    <t>En conséquence, les opérations de recalibrage, de rectification,
de busage, de dérivation et de détournement des cours d’eau,
soumises à autorisation ou déclaration en application des
articles L.214-1 à L.214-6 du Code de l’environnement, ne sont
autorisées sur l’ensemble du bassin versant de l’Huisne que dans
les cas suivants :
si la nécessité de l’intervention est clairement établie par des
impératifs de sécurité ou de salubrité publique et en l’absence
d’une autre solution permettant d’atteindre le même résultat à
un coût économiquement acceptable,
pour la mise en oeuvre d’ouvrages de réduction des crues
associée à la mise en place d’une série de mesures permettant
de corriger ou compenser la dégradation de l’habitat biologique
piscicole,
pour la pose de busages de franchissement sous réserve qu’ils
soient compatibles avec la circulation de l’eau et des poissons,
pour les interventions de type reméandrage et renaturation
de cours d’eau dont l’intérêt général et environnemental est
démontré.
Les installations, ouvrages, travaux ou activités autorisés
pour une durée de six mois, renouvelable une fois, ne sont pas
concernés par ces restrictions.</t>
  </si>
  <si>
    <t>Logne, Boulogne, Ognon et Lac de Grand Lieu</t>
  </si>
  <si>
    <t>SAGE04002</t>
  </si>
  <si>
    <t>REGLE04002_01</t>
  </si>
  <si>
    <t>1. Interdire le remplissage des plans d'eau en période d'étiage</t>
  </si>
  <si>
    <t>Sauf dérogation prise par arrêté préfectoral, les remplissages de plans d’eau en
dérivation ou par pompage dans le réseau hydrographique superficiel, sont interdits
sur tout le bassin versant du lac de Grand Lieu - hors zone des eaux superficielles en
relation avec le lac (cf. carte ci-dessous) – du 1er avril au 31 octobre (période
couvrant, dans des conditions hydrologiques normales, la période d’étiage et les
premières crues significatives).</t>
  </si>
  <si>
    <t>Loiret</t>
  </si>
  <si>
    <t>SAGE04020</t>
  </si>
  <si>
    <t>REGLE04020_01</t>
  </si>
  <si>
    <t>1. Interdire de nouveaux prélèvements</t>
  </si>
  <si>
    <t>REGLE04020_02</t>
  </si>
  <si>
    <t>2. Conserver en bon état * les zones humides * remarquables ou d'intérêt particulier</t>
  </si>
  <si>
    <t>REGLE04020_03</t>
  </si>
  <si>
    <t>3. Limiter la création de nouveaux plans d'eau</t>
  </si>
  <si>
    <t>REGLE04020_04</t>
  </si>
  <si>
    <t>4. Interdire l'utilisation de produits phytosanitaires dans les fossés</t>
  </si>
  <si>
    <t>REGLE04020_05</t>
  </si>
  <si>
    <t>5. Réduire la pollution à proximité des cours d'eau</t>
  </si>
  <si>
    <t>Les propriétaires et exploitants de terrains bordant les cours d'eau doivent implanter des bandes enherbées d'une largeur minimum de 5 mètres sur tout le linéaire du cours d'eau. Celles-ci ne reçoivent aucun produit phytosanitaire. Les cours d'eau concernés sont identifés dans l'arrêté préfectoral du 12 juillet 2006 établissant la carte des cours d'eau le long desquels l'implantation d'un couvert végétal [bandes enherbées] est  obligatoire.</t>
  </si>
  <si>
    <t>REGLE04020_06</t>
  </si>
  <si>
    <t>6. Limiter les extractions de granulats alluvionnaires en lit majeur</t>
  </si>
  <si>
    <t>Nappe de Beauce et milieux aquatiques associés</t>
  </si>
  <si>
    <t>SAGE04021</t>
  </si>
  <si>
    <t>REGLE04021_1</t>
  </si>
  <si>
    <t>1. les volumes prélevables annuels pour l'irrigation</t>
  </si>
  <si>
    <t>Prélèvements dans les eaux souterraines
La gestion des prélèvements pour l’irrigation dans la nappe de Beauce distingue quatre secteurs
géographiques : le bassin du Fusin, le Montargois, la Beauce Blésoise et la Beauce centrale (cf. la carte
des secteurs géographiques de prélèvements dans la nappe de Beauce illustrant la disposition n°1 du
PAGD).
Dans les conditions les plus favorables (indicateur piézométrique supérieur au seuil piézométrique d’alerte
pour chaque secteur géographique (cf. le tableau de la disposition n°1 du PAGD), le volume global de
référence pour les prélèvements en nappe est fixé à 420 millions de m3 par an.
Pour chaque secteur géographique, un volume global de référence, des seuils de gestion et des
coefficients d’attribution sont définis et présentés dans le tableau ci-dessous. Le seuil de gestion S1
correspond, pour chaque secteur géographique, au seuil piézométrique d’alerte.
Ces volumes concernent les prélèvements en nappe de Beauce, les prélèvements réalisés dans la nappe
alluviale de la Loire ne sont pas concernés.
Secteur de gestion Beauce centrale Beauce Blésoise Bassin du Fusin Montargois
Volume de
référence par
secteur
326,3 Mm3 répartis
comme suit :
Eure-et-Loir…....133,6
Loir-et-Cher….…20
Loiret…………...134,1
Seine-et-
Marne……..……13,8
Yvelines………….4,8
Essonne………..20,0
43,2 Mm3
28,8 Mm3 répartis
comme suit :
Loiret……...…22,6
Seine-et-Marne.6,2
21,7 Mm3
Seuils de gestion
S1: 113,63 m NGF
S2: 112,63 m NGF
S3: 110,75 m NGF
S1: 106,00 m NGF
S2: 104,78 m NGF
S3: 103,00 mNGF
S1: 89,00 m NGF
S2: 87,40 m NGF
S3: 84,50 m NGF
S1: 106,50 m NGF
S2: 106,20 m NGF
S3: 103,60 m NGF
Coefficients
d’attribution (1)
Supérieur à S1 : 1
S2 : 0,63
S3 : 0,15
Entre S1 et S2 puis S2
et S3 : variation
linéaire du coefficient
Supérieur à S1 : 1
S2 : 0,63
S3 : 0,15
Entre S1 et S2 puis
S2 et S3 : variation
linéaire du
coefficient
Supérieur à S1 : 1
S2 : 0,63
S3 : 0,43
Entre S1 et S2 puis S2
et S3 : variation
linéaire du coefficient
Supérieur à S1 : 1
S2 : 0,63
S3 : 0,15
Entre S1 et S2 puis
S2 et S3 : variation
linéaire du
coefficient
(1) Ces valeurs s’entendent avec les règles de répartition entre irrigants des volumes établies en 1999 pour la
grande Beauce (Beauce centrale, bassin du Fusin et Montargois) et en 2004 pour la Beauce blésoise, après un
ajustement de moins 20% à compter de 2010 (cf. annexe 1 du présent document « Règles de répartition des
volumes de référence individuels établies en 1999 »). Le volume annuel maximal prélevable par un irrigant est
égal au produit de son volume de référence individuel par le coefficient d’attribution de l’année.Le volume annuel prélevable pour l’irrigation est défini chaque année en fonction du niveau de la nappe
à la sortie de l’hiver. Pour apprécier le niveau de la nappe en sortie d'hiver, le niveau de l'indicateur
utilisé est l'estimation du niveau au 1er avril obtenue par prolongement depuis le 1er mars de la variation
de niveau observée au cours des 31 jours précédents. Le niveau retenu pour le 1er mars et le niveau
retenu 31 jours plus tôt sont les valeurs moyennes calculées sur trois jours consécutifs centrés sur ces deux
dates. La comparaison de ce niveau estimé à des seuils de gestion permet de déterminer le coefficient
d’attribution de l’année pour chaque secteur géographique.
Au vu de la fréquence et de l’intensité des crises hydrologiques qui interviendront éventuellement, les
coefficients d’attribution pourront si nécessaire être redéfinis afin de mieux prévenir la survenue de ces
crises.
Si les règles de répartition entre irrigants venaient à être modifiées, les paramètres de gestion devraient
simultanément évoluer en conséquence afin de conserver l’efficacité du dispositif de gestion volumétrique
pour prévenir les crises hydrologiques. En particulier, toute modification de la répartition des volumes
maximum prélevables pour l’irrigation devra ne pas entraîner une augmentation notable du volume
maximum prélevable dans les bassins d’alimentation des rivières faisant l’objet d’une pression de
prélèvement supérieure à la moyenne (cf. carte ci-dessous et liste des communes à l’annexe 2 du présent
règlement « Liste des communes des bassins où la pression de prélèvements en eau souterraine est
supérieure à la moyenne »).
Dans le dispositif actuel de gestion de l’irrigation, le volume maximum attribué pour l’irrigation excède
pour de nombreux irrigants le volume nécessaire aux besoins de leurs cultures irriguées. Dans le même
temps, le volume total attribué peut excéder le volume pouvant effectivement être prélevé dans le cadre
d’une gestion équilibrée.Pour améliorer le dispositif, les modifications de règle de gestion – volume de référence total, règles de
répartition entre irrigants et coefficient d’attribution – devront tendre vers l’attribution d’un volume total
proche du volume pouvant effectivement être prélevé dans le cadre d’une gestion équilibrée.
Prélèvements dans les eaux superficielles
Sur les bassins versants ou portions de bassins versants inclus dans le périmètre du SAGE, le volume annuel
maximal prélevable, dans les eaux superficielles, pour des usages autres qu’industriels ou destinés à
l’adduction d’eau publique (faisant l’objet articles n°2 et n°3 ci-après) ou à l’écrêtage des crues, ne peut
dépasser les valeurs ci-dessous, établies en distinguant les prélèvements dans les cours d’eau et ceux dans
des plans d’eau.
Les usages concernés correspondent à l’irrigation et à quelques autres usages de type ruraux comme
l’alimentation de plans d’eau ou de canaux. Ces volumes sont définis en fonction de la connaissance
actuelle des prélèvements dans les eaux superficielles, à partir des données de la DDT du Loiret pour la
Bezonde et des données redevances des agences de l’eau pour les autres cours d’eau. Ils pourront être
modifiés si nécessaire pour tenir compte de l’amélioration de la connaissance des volumes prélevés et des
ressources disponibles, ce qui contribuera à la réalisation des objectifs de la gestion équilibrée de la
ressource en eau mentionnés à l’article L.211-1 du code de l’environnement.
Bassin
versant
Nature du prélèvement
Vol annuel
max
prélevable
(m3)
Bassin
versant
Nature du prélèvement
Vol annuel
max
prélevable
(m3)
VOISE
Cours d'eau 48 500
CISSE
Cours d'eau 156 100
Autres prélèvements liés au
cours d'eau 51 300
Autres prélèvements liés au cours
d'eau 0
BEZONDE
Cours d'eau 57 900
HOUZEE
Cours d'eau 56 500
Autres prélèvements liés au
cours d'eau 245 800
Autres prélèvements liés au cours
d'eau 0
HUILLARD
Cours d'eau 124 200
MAUVES
Cours d'eau 15 000
Autres prélèvements liés au
cours d'eau 413 200
Autres prélèvements liés au cours
d'eau 0
ECOLE
Cours d'eau 0
LIEN
Cours d'eau 72 500
Autres prélèvements liés au
cours d'eau 19 400
Autres prélèvements liés au cours
d'eau 0
ESSONNE
Cours d'eau 53 400
TRONNE
Cours d'eau 79 900
Autres prélèvements liés au
cours d'eau 72 500
Autres prélèvements liés au cours
d'eau 0
JUINE
Cours d'eau 213 500
REVEILLON
Cours d'eau 0
Autres prélèvements liés au
cours d'eau 0
Autres prélèvements liés au cours
d'eau 17 600
OEUF
Cours d'eau 30 300
BONNEE
Cours d'eau 77 700
Autres prélèvements liés au
cours d'eau 48 400
Autres prélèvements liés au cours
d'eau 100 500
RIMARDE
Cours d'eau 0
AIGRE
Cours d'eau 0
Autres prélèvements liés au
cours d'eau 70 400
Autres prélèvements liés au cours
d'eau 0
FUSAIN
Cours d'eau 0
CONIE
Cours d'eau 0
Autres prélèvements liés au
cours d'eau 18 100
Autres prélèvements liés au cours
d'eau 0
PUISEAUX
Cours d'eau 0
BIONNE
Cours d'eau 0
Autres prélèvements liés au
cours d'eau 383 400
Autres prélèvements liés au cours
d'eau 0
VERNISSON
Cours d'eau 0
OUSSANCE
Cours d'eau 0
Autres prélèvements liés au
cours d'eau 209 800
Autres prélèvements liés au cours
d'eau 0
SOLIN
Cours d'eau 82 600 Note: les autres prélèvements liés au cours d'eau correspondent
aux prélèvements effectués dans les étangs, les retenues ou les
réserves d'eau.Toutefois des prélèvements supplémentaires pour l’irrigation au-delà des volumes réguliers actuels
pourraient être autorisés ou faire l’objet d’un récépissé de déclaration sous réserve qu’ils cumulent les
conditions suivantes :
- être compatibles avec le SDAGE qui s’applique dans le bassin versant concerné ;
- être effectués entre le 1er décembre et le 31 mars. Afin d’éviter des prélèvements
dommageables en cas d’étiage tardif, le débit de la rivière devra au minimum être supérieur au
débit moyen annuel de fréquence quinquennale sèche ;
- alimenter des plans d’eau réguliers et construits sans faire obstacle au cours d’eau ni à la
continuité écologique;
- ils se substituent à des volumes prélevables en eau souterraine sans dépasser 80% des volumes
initialement prélevables dans cette ressource ;
- être réalisés dans des conditions de prélèvement ayant une incidence acceptable sur le cours
d’eau et les milieux aquatiques. L’étude d’incidence des nouveaux prélèvements tient compte des
prélèvements et plans d’eaux existants ainsi que de l’effet cumulé de tous les prélèvements et
plans d’eau du bassin versant.
Gestion collective des prélèvements
Une gestion collective des prélèvements pour l’irrigation par un ou des organisme(s) unique(s), telle que
prévue au 6ème du II de l’article L.211-3 du Code de l’environnement, est prévue d’être mise en place d’ici
la fin 2011.
Les périmètres géographiques pour lesquels une gestion collective est à mettre en place d’ici la fin 2011
s’appuient sur les secteurs géographiques de gestion des prélèvements dans la nappe de Beauce tels que
définis dans la disposition n°1 du PAGD.
Cette règle s’applique sur tout le territoire du SAGE, sauf précisions apportées par un autre SAGE.</t>
  </si>
  <si>
    <t>disposition n°1 du PAGD</t>
  </si>
  <si>
    <t>REGLE04021_02</t>
  </si>
  <si>
    <t>2. Les volumes prélevables annuels pour les usages économiques, hors irrigation</t>
  </si>
  <si>
    <t>Sont concernés tous les prélèvements à usage économique (hors irrigation), en nappe ou en eau
superficielle, réglementés au titre de l’article L.214-1 du Code de l’environnement ou utilisés pour le
fonctionnement d’une installation classée pour la protection de l’environnement visée par l’article L.511-1
du Code de l’environnement.
On entend par « prélèvements à usage économique » tous les prélèvements qui ne constituent pas un
usage domestique de l’eau tel que défini à l’article R.214-5 du Code de l’Environnement.
Ne sont pas concernés :
les prélèvements effectués dans les cours d’eau limitrophes du périmètre du SAGE (Loire, Seine, Eure,
Loir et Loing) ;
les prélèvements pour les usages économiques effectués sur un réseau d’alimentation en eau potable,
qui sont comptabilisés dans l’usage « eau potable », objet de l’article 3 ci-après ;
les prélèvements en nappe à usage géothermique, objet de l’article 5 ci-après ;
les prélèvements temporaires et exceptionnels liés à la sécurité publique.
Le volume annuel maximum prélevable
Le volume maximum prélevable par an pour les usages économiques (hors irrigation) est de 40 millions de
m3 dont 11 millions de m3 pour les prélèvements effectués à partir de la nappe captive des calcaires de
Beauce sous la forêt d’Orléans (masses d’eau n°4135).
Ce volume tient compte des incertitudes liées à la connaissance partielle des prélèvements non soumis à
redevance des agences de l’eau. Celui-ci pourra être révisé d’ici 2015 pour tenir compte de
l’amélioration des connaissances des volumes prélevés et des ressources disponibles. Si tel est le cas, c’est
le volume révisé qui s’applique.
Cont rôle du respect du volume annuel maximum prélevable, cas des
prélèvements nouveaux ou ceux existant dont les prescr ipt ions sont
modi f iées
Le respect du volume annuel global prélevable et l’opportunité d’un nouveau prélèvement doivent être
examinés au vu des volumes figurant dans les arrêtés d’autorisation, d’enregistrement et les récépissés de
déclaration : la somme des volumes individuels figurant dans les actes administratifs doit être inférieure ou
égale au volume annuel maximum prélevable fixé ci-dessus.Le contrôle du respect du volume annuel maximum global prélevable et l’opportunité d’un nouveau
prélèvement s’appuient sur les principes suivants :
les prélèvements visés par le présent article et dotés d’un volume maximal prélevable défini dans
l’arrêté d’autorisation ou le récépissé de déclaration sont considérés comme prélevant leur volume
annuel maximal prélevable.
les prélèvements visés par le présent article soumis à redevance des agences de l’eau, et non dotés
d’un volume maximal prélevable défini dans l’arrêté d’autorisation, d’enregistrement ou le récépissé
de déclaration, sont considérés comme prélevant annuellement le maximum des volumes prélevés
annuels déclarés à l’agence de l’eau au titre de la redevance prélèvement sur la période 2000-
2006.
les prélèvements visés par le présent article non soumis à redevance des agences de l’eau, et non
dotés d’un volume maximal prélevable défini dans l’arrêté d’autorisation, d’enregistrement ou le
récépissé de déclaration, sont considérés comme prélevant chacun forfaitairement un volume annuel
de 3 500 m³.
le contrôle tel que défini ci-dessus ne se réalisera pas pendant une période de 2 ans à compter de
l’approbation du SAGE pour permettre le recueil de l’information sur les volumes autorisés inscrits
dans les arrêtés.
Les autorisations délivrées avant l’approbation du SAGE au titre des articles L214-1 et L511-1 du Code
de l’Environnement, qui ne seraient pas déjà dotées d’un volume maximum prélevable, sont modifiées
pour l’y intégrer avant le 31 décembre 2015. Les autorisations révisées fixent un volume annuel maximal
prélevable
Pour les autorisations délivrées au titre de l’article L.511-1 du Code de l’environnement, cette révision ne
concerne que les installations dont le prélèvement est soumis à redevance des agences de l’eau
(prélèvement supérieur à 7000 m3/an).
Tout nouveau prélèvement visé par le présent article est doté d’un volume annuel maximal prélevable.
Valor isat ion en agr icul ture d’ef f luents indust r iels
Toute nouvelle demande de prélèvement, visé par le présent article, d’une installation produisant des
effluents, soumise à autorisation en application des articles L.214-1 ou L.511-1 du Code de
l’environnement, devra étudier la possibilité d’une valorisation en agriculture de ces effluents épurés.
Cette règle s’applique sur tout le territoire du SAGE, sauf précisions apportées par un autre SAGE.</t>
  </si>
  <si>
    <t>REGLE04021_03</t>
  </si>
  <si>
    <t>3. Les volumes prélevables annuels pour l'alimentation en eau potable *</t>
  </si>
  <si>
    <t>Sont concernés tous les prélèvements en nappe ou en eau superficielle destinés à l’alimentation en eau
potable.
Ces prélèvements intègrent toutes les consommations liées à une activité économique effectuées via un
réseau d’adduction publique en eau potable.
Sont exemptés les prélèvements effectués dans les cours d’eau limitrophes du périmètre du SAGE (Loire,
Seine, Eure, Loir et Loing).
Le volume annuel maximum prélevable
Le volume maximum prélevable par an pour l’alimentation en eau potable est de 125 millions de m3.
Ce volume tient compte des incertitudes liées à la connaissance partielle des prélèvements non soumis à
redevance des agences de l’eau. Celui-ci pourra être révisé d’ici 2015 pour tenir compte de
l’amélioration des connaissances des volumes prélevés et des ressources disponibles. Si tel est le cas, c’est
le volume révisé qui s’applique.
Cont rôle du respect du volume annuel maximum prélevable, cas des
prélèvements nouveaux ou ceux existant dont les prescr ipt ions sont
modi f iées
Le respect du volume annuel global prélevable et l’opportunité d’un nouveau prélèvement pour
l’alimentation en eau potable doivent être examinés au vu des volumes figurant dans les arrêtés
d’autorisation et les récépissés de déclaration des prélèvements : la somme des volumes individuels
figurant dans les actes administratifs doit être inférieure ou égale au volume annuel maximum prélevable
fixé ci-dessus.
Le contrôle du respect du volume annuel maximum global prélevable et l’opportunité d’un nouveau
prélèvement s’appuient sur les principes suivants :
les prélèvements visés par le présent article et dotés d’un volume maximal prélevable défini dans
l’arrêté d’autorisation ou le récépissé de déclaration sont considérés comme prélevant leur volume
annuel maximal prélevable.
les prélèvements visés par le présent article soumis à redevance des agences de l’eau et non dotés
d’un volume maximal prélevable défini dans l’arrêté d’autorisation ou le récépissé de déclaration sont considérés comme prélevant annuellement le maximum des volumes prélevés annuels déclarés à
l’agence de l’eau au titre de la redevance prélèvement sur la période 2000-2006.
les prélèvements visés par le présent article non soumis à redevance des agences de l’eau et non
dotés d’un volume maximal prélevable défini dans l’arrêté d’autorisation ou le récépissé de
déclaration sont considérés comme prélevant forfaitairement un volume annuel de 3500 m³.
le contrôle tel que défini ci-dessus ne se réalisera pas pendant une période de 2 ans à compter de
l’approbation du SAGE pour permettre le recueil de l’information sur les volumes autorisés inscrits
dans les arrêtés.
Les autorisations délivrées avant l’approbation du SAGE au titre de l’article L214-1 du Code de
l’Environnement, qui ne seraient pas déjà dotées d’un volume maximum prélevable, sont modifiées pour l’y
intégrer avant le 31 décembre 2015. Les autorisations révisées fixent un volume annuel maximal
prélevable.
Tout nouveau prélèvement visé par le présent article est doté d’un volume annuel maximal prélevable.
Cependant, la dotation d’un volume annuel maximal prélevable affecté à l’alimentation en eau potable
ne doit pas faire obstacle à la gestion des cas de force majeure dûment motivés.
Cette règle s’applique sur tout le territoire du SAGE, sauf précisions apportées par un autre SAGE.</t>
  </si>
  <si>
    <t>REGLE04021_04</t>
  </si>
  <si>
    <t>4. Schémas de gestion pour les nappes à réserver dans le futur pour l'alimentation en eau potable * (NAEP)</t>
  </si>
  <si>
    <t>Masse d’eau 4135 :
Le présent article vaut schéma de gestion pour cette masse d’eau souterraine (cf. carte de la disposition
n°2 du PAGD : calcaire de Beauce sous la forêt d’Orléans (ME n°4135)). La liste des communes
concernées par cette masse d’eau figure à l’annexe 5 du PAGD « Liste des communes du SAGE Nappe
de Beauce concernées par les classement en NAEP ».
La nappe des calcaires de Beauce sous la forêt d’Orléans (ME n°4135) est réservée à l’alimentation en
eau potable.
Sont autorisés :
les prélèvements destinés à l’alimentation en eau potable dans la limite du volume annuel maximal
prélevable fixé pour cet usage à l’article 3 du présent règlement,
les prélèvements à usage économique justifiant de la nécessité d’utiliser une eau d’une telle qualité,
non disponible par ailleurs, à des coûts raisonnables, en l'état des autres ressources et des
technologies existantes de traitement de ces eaux.
Le volume maximum prélevable autorisé pour ce type d'usage est de 11 millions de m3. Il est inclus dans
l’enveloppe globale des prélèvements pour les usages économiques (non raccordés au réseau d’adduction
publique en eau potable), hors irrigation.
Aut res NAEP dans la masse d’eau 4092 :
Le présent article vaut schéma de gestion pour les autres nappes désignées par le SAGE comme nappes
réservées dans le futur à l’alimentation en eau potable (cf. carte de la disposition n°2 du PAGD : craie
séno-turonienne sous la Beauce, calcaires d’Etampes dans leur état captif, Eocène de la nappe de Beauce
en Ile de France). La liste des communes concernées par ces nappes figure à l’annexe 5 du PAGD « Liste
des communes du SAGE Nappe de Beauce concernées par les classement en NAEP ».
Sont autorisés :
les prélèvements destinés à l’alimentation en eau potable dans la limite du volume annuel maximal
prélevable fixé pour cet usage à l’article 3 du présent règlement,
les prélèvements à usage économique justifiant de la nécessité d’utiliser une eau d’une telle qualité,
non disponible par ailleurs, à des coûts raisonnables, en l'état des autres ressources et des technologies
existantes de traitement de ces eaux, sous réserve que le volume sollicité soit compatible avec
l’enveloppe maximale prélevable fixée pour ce type d'usage, déduction faite du volume prélevé,
autorisé, dans la masse d’eau 4135.
Les besoins en eau des autres usages économiques ont vocation à être assurés par des prélèvements dans
les horizons aquifères plus superficiels.
En l’absence d’une connaissance plus fine des volumes d’ores et déjà autorisés, une marge de progression
de 2 millions de m3 est fixée pour l’ensemble de ces NAEP.
Cette règle s’applique sur tout le territoire du SAGE, sauf précisions apportées par un autre SAGE.</t>
  </si>
  <si>
    <t>REGLE04021_05</t>
  </si>
  <si>
    <t>5. Les prélèvements en nappe à usage géothermique</t>
  </si>
  <si>
    <t>Les prélèvements en nappe à usage géothermique sont susceptibles d’avoir des impacts cumulés
significatifs sur la quantité d’eau. En conséquence, tous les nouveaux projets faisant appel à la géothermie
(collectivités, industriels, particuliers…), basés sur des prélèvements en nappe, doivent comprendre un
doublet de forages avec ré-injection de l’eau dans le même horizon aquifère que celui dans lequel est
effectué le prélèvement.
Cette règle s’applique sur tout le territoire du SAGE, sauf précisions apportées par un autre SAGE.</t>
  </si>
  <si>
    <t>REGLE04021_06</t>
  </si>
  <si>
    <t>6. Réduire les phénomènes d'eutrophisation par un renforcement du traitement de l'azote et du phosphore par les stations d'eaux résiduaires urbaines et industrielles</t>
  </si>
  <si>
    <t>Plusieurs cours d’eau du territoire de la Nappe de Beauce sont marqués par une eutrophisation
importante des eaux, phénomène résultant de l’action conjuguée de la stagnation des eaux et des
apports en nutriments. L’amélioration de la qualité des eaux et particulièrement la lutte contre
l’eutrophisation des eaux superficielles passe, entre autres, par la réduction des apports en azote et
phosphore en provenance des stations d’épuration sur les territoires concernés.
En l’absence de réalisation d’une étude de répartition des efforts à la masse d’eau, toute nouvelle station
d’épuration d’eaux résiduaires urbaines d’une capacité supérieure ou égale à 2 000 équivalentshabitants
et toute nouvelle station d’épuration d’eaux résiduaires industrielles présentant des flux sortants
de phosphore supérieurs à 8 kilogrammes de phosphore P par jour doit éliminer le phosphore et
atteindre, en termes de concentrations maximales dans l’effluent rejeté, a minima, la valeur de 2 mg/L P
total (moyenne annuelle).
Cette valeur ne préjuge pas de l’application d’une norme particulière définie par un SDAGE sur son
territoire et qui tient compte de ses particularités ou définie par la réglementation nationale.
Cette règle s’applique à l’ensemble des stations d’épuration d’eaux résiduaires urbaines d’une capacité
supérieure ou égale à 2 000 équivalents-habitants et à l’ensemble des stations d’épuration d’eaux
résiduaires industrielles présentant des flux sortants de phosphore supérieurs à 8 kilogrammes de
phosphore P par jour, rejetant leurs effluents dans les eaux superficielles en secteurs prioritaires déclassés
pour le phosphore identifiés sur la carte illustrant la disposition n°11 du PAGD, sauf précisions apportées
par un autre SAGE.</t>
  </si>
  <si>
    <t>REGLE04021_07</t>
  </si>
  <si>
    <t>7. Mettre en oeuvre des systèmes de gestion alternatifs des eaux pluviales</t>
  </si>
  <si>
    <t>Les solutions de régulation préconisées pour la gestion des eaux pluviales, dans le cadre d’opérations
d’aménagement, s’orientent classiquement sur la mise en place de bassins de rétention. L’application de
cette technique de rétention est jugée peu satisfaisante.
Dès lors qu'il est établi que des solutions alternatives (rétention à la parcelle, techniques de construction
alternatives type toits terrasse ou chaussée réservoir, tranchée de rétention, noues, bassins d’infiltration…)
permettent d’atteindre le même résultat et qu’elles ne posent pas de contraintes techniques et
économiques incompatibles avec la réalisation du projet, ces solutions doivent être mises en oeuvre, dans
le cadre des demandes d’autorisation ou des déclarations présentées au titre des articles L.214-1 à
L.214-6 du Code de l’environnement (rubrique 2.1.5.0 nomenclature EAU).
Cette règle s’applique sur tout le territoire du SAGE, sauf précisions apportées par un autre SAGE.</t>
  </si>
  <si>
    <t>REGLE04021_08</t>
  </si>
  <si>
    <t>8. Limiter l'impact * des nouveaux forages sur la qualité de l'eau</t>
  </si>
  <si>
    <t>La réalisation des forages est toujours à risques pour la qualité de l’eau : mise en relation de nappes de
qualité différente, impact direct sur la qualité (augmentation de la température de l’eau ou perte de
fluides caloporteurs, …).
En conséquence, les forages peuvent avoir des impacts cumulés significatifs sur la qualité de l’eau. Tous les
nouveaux forages, y compris s’ils sont destinés à un usage domestique ou géothermique, doivent respecter
la norme AFNOR NFX 10-999 d’avril 2007 relative à la réalisation, au suivi et à l’abandon des ouvrages
de captages ou de surveillance des eaux souterraines réalisés par forage.
Cette règle s’applique sur tout le territoire du SAGE, sauf précisions apportées par un autre SAGE.</t>
  </si>
  <si>
    <t>REGLE04021_09</t>
  </si>
  <si>
    <t>9. Prévenir toute nouvelle atteinte à la continuité écologique</t>
  </si>
  <si>
    <t>La continuité écologique des cours d’eau se définit par la libre circulation des espèces biologiques et par le
bon déroulement du transport naturel des sédiments.
La création de remblais, installations, épis et ouvrages soumis à autorisation ou déclaration en application
des articles L.214-1 à L.214-6 du Code de l’environnement, qui constituent un obstacle (transversal et/ou
longitudinal) à la continuité écologique, dans le lit mineur des cours d’eau prioritaires délimités sur la carte
ci-après, peuvent être autorisés ou faire l’objet d’un récépissé de déclaration à condition que soient
cumulativement démontrées :
l’existence d’un intérêt général avéré et motivé (protection des populations contre les inondations,...),
l’absence de solutions alternatives permettant d’atteindre le même résultat à un coût d’investissement et
de fonctionnement économiquement acceptable,
la possibilité de mettre en oeuvre des mesures corrigeant et compensant l’atteinte à la continuité
écologique et n’aggravant pas les inondations à l’aval, au droit et à l’amont du secteur du projet.
Les installations temporaires autorisées en application de l’article R 214-23 du Code de l’environnement,
pour une durée de six mois maximum, renouvelable une fois, ne sont pas concernées par ces restrictions.
Cette règle s’applique aux cours d’eau prioritaires identifiés sur le territoire du SAGE, sauf précisions
apportées par un autre SAGE.
Elle ne préjuge pas de l’application de l’article L 214-17 du Code de l’environnement relatif au
classement des cours d’eau.</t>
  </si>
  <si>
    <t>REGLE04021_10</t>
  </si>
  <si>
    <t>10. Améliorer la continuité écologique existante</t>
  </si>
  <si>
    <t>Lors des demandes de modification ou de réfection des ouvrages susceptibles de faire obstacles à la
continuité écologique, soumis à autorisation ou déclaration en application des articles L.214-1 à L.214-6
du Code de l’environnement, les interventions envisagées doivent améliorer la continuité écologique
existante (migration des espèces biologiques et transport sédimentaire).
Pour les ouvrages faisant l’objet d’une procédure de régularisation, la mise en oeuvre de mesures
d’amélioration de la continuité écologique est obligatoire. L’autorisation (régularisation) n’est accordée
que sous réserve de la mise en oeuvre de mesures compensatoires pour améliorer la continuité écologique
dans le même bassin versant.
Cette règle s’applique sur tout le territoire du SAGE, sauf précisions apportées par un autre SAGE.</t>
  </si>
  <si>
    <t>REGLE04021_11</t>
  </si>
  <si>
    <t>11. Protéger les berges par des techniques douces si risque pour les biens et les personnes</t>
  </si>
  <si>
    <t>Pour atteindre le bon état écologique des milieux aquatiques, il importe de préserver et de retrouver le
caractère naturel des cours d’eau ainsi que leur équilibre hydrodynamique.
En conséquence, les travaux de consolidation ou de protection des berges, soumis à autorisation ou à
déclaration en application des articles L.214-1 à L.214-6 du Code de l’environnement, doivent faire
appel aux techniques végétales vivantes.
Lorsque l’inefficacité des techniques végétales, par rapport au niveau de protection requis, est justifiée, la
consolidation par des techniques autres que végétales vivantes est possible à condition que soient
cumulativement démontrées :
l’existence d’enjeux liés à la sécurité des personnes, des habitations, des bâtiments d’activités et des
infrastructures de transports,
l’absence d’atteinte irréversible aux réservoirs biologiques, aux zones de frayère, de croissance et
d’alimentation de la faune piscicole, aux espèces protégées ou aux habitats ayant justifiés l’intégration
du secteur concerné dans le réseau Natura 2000 et dans les secteurs concernés par les arrêtés de
biotope, Espaces Naturels Sensibles, ZNIEFF de type 1, réserve naturelle régionale.
Cette règle s’applique sur tout le territoire du SAGE, sauf précisions apportées par un autre SAGE.</t>
  </si>
  <si>
    <t>REGLE04021_12</t>
  </si>
  <si>
    <t>12. Entretenir le lit mineur des cours d'eau par des techniques douces</t>
  </si>
  <si>
    <t>Il est rappelé que le propriétaire riverain est tenu à un entretien régulier du cours d’eau. Cet entretien a
pour objet de maintenir le cours d’eau dans son profil d’équilibre, de permettre l’écoulement naturel des
eaux et de contribuer à son bon état écologique ou, le cas échéant, à son bon potentiel écologique,
notamment par enlèvement sélectif des embâcles, débris et atterrissements, flottants ou non, par élagage
ou recépage de la végétation des rives (article L.215?-14 du Code de l’environnement).
Les opérations d’enlèvement des vases du lit des cours d’eau, soumises à autorisation ou à déclaration en
application des articles L.214-1 à L.214-6 du Code de l’environnement, sont autorisées à condition que
soient cumulativement démontrées :
l’existence d’impératifs de sécurité ou de salubrité publique ou d’objectifs de maintien ou
d’amélioration de la qualité des écosystèmes,
l’inefficacité de l’autocurage pour atteindre le même résultat,
l’innocuité des opérations d’enlèvement de matériaux pour les espèces ou les habitats protégés ou
identifiés comme réservoirs biologiques, zones de frayère, de croissance et d’alimentation de la faune
piscicole, dans le réseau Natura 2000 et dans les secteurs concernés par les arrêtés de biotope,
espaces naturels sensibles des départements, ZNIEFF de type 1 et réserves naturelles régionales.
Ces opérations ne peuvent intervenir qu’après la réalisation d’un diagnostic de l’état initial du milieu et
d’un bilan sédimentaire, étude des causes de l’envasement et des solutions alternatives, et doivent être
accompagnées de mesures compensatoires.
Cette règle s’applique sur tout le territoire du SAGE, sauf précisions apportées par un autre SAGE.</t>
  </si>
  <si>
    <t>REGLE04021_13</t>
  </si>
  <si>
    <t>13. Protéger les zones humides * et leurs fonctionnalités</t>
  </si>
  <si>
    <t>Les zones humides, telles que définies aux articles L.211-1 et R.211-108 du Code de l’environnement,
outre leur intérêt propre en termes de patrimoine naturel, contribuent au stockage de ressources en eau, à
la régulation des crues et à la préservation de la qualité des eaux.
Afin de protéger les zones humides et leurs fonctionnalités, les opérations ou travaux d’assèchement, de
mise en eau, d’imperméabilisation, de remblaiement de zones humides soumises à autorisation ou à
déclaration en application des articles L.214-1 à L.214-6 du Code de l’environnement peuvent être
autorisées ou faire l’objet d’un récépissé de déclaration seulement si sont cumulativement démontrées :
l’existence d’un intérêt général avéré et motivé ou l’existence d’enjeux liés à la sécurité des personnes,
des habitations, des bâtiments d’activités et des infrastructures de transports,
l’absence d’atteinte irréversible aux réservoirs biologiques, aux zones de frayère, de croissance et
d’alimentation de la faune piscicole, dans le réseau Natura 2000 et dans les secteurs concernés par
les arrêtés de biotope, espaces naturels sensibles des départements, ZNIEFF de type 1 et réserves
naturelles régionales.
Dès lors que la mise en oeuvre d’un projet conduit, sans alternative avérée, à la disparition de zones
humides, les mesures compensatoires proposées par le maître d’ouvrage doivent prévoir, dans le même
bassin versant, la recréation ou la restauration de zones humides équivalentes sur le plan fonctionnel et de
la qualité de la biodiversité, respectant la surface minimale de compensation imposée par le SDAGE si ce
dernier en définit une.
A défaut, c’est-à-dire si l’équivalence sur le plan fonctionnel et de qualité de la biodiversité n’est pas
assurée, la compensation porte sur une surface égale à au moins 200% de la surface supprimée.
La gestion et l’entretien de ces zones humides doivent être garantis à long terme.
Cette règle s’applique sur tout le territoire du SAGE, sauf précisions apportées par un autre SAGE.</t>
  </si>
  <si>
    <t>REGLE04021_14</t>
  </si>
  <si>
    <t>14. Protéger les zones d'expansion de crues</t>
  </si>
  <si>
    <t>Les zones d’expansion de crues sont des espaces naturels ou aménagés où se répandent les eaux lors du
débordement des cours d'eau dans leur lit majeur. Le stockage momentané des eaux écrête la crue en
étalant sa durée d'écoulement, plus particulièrement pour les petites et moyennes crues.
Afin de protéger ces zones pour ne pas aggraver les risques liés aux inondations, les installations,
ouvrages, remblais dans le lit majeur d’un cours d’eau, soumis à autorisation ou à déclaration en
application des articles L.214-1 à L.214-6 du Code de l’environnement, peuvent être autorisés ou faire
l’objet d’un récépissé de déclaration seulement si au moins une des deux conditions suivantes est
satisfaite :
l’existence d’un intérêt général avéré et motivé (implantation d’infrastructures de captage et de
traitement des eaux usées ou potables,…),
l’amélioration de la sécurité des personnes, des habitations, des bâtiments d’activités et des
infrastructures de transports.
Cette règle s’applique sur tout le territoire du SAGE, sauf précisions apportées par un autre SAGE.</t>
  </si>
  <si>
    <t>Baie de Bourgneuf et marais breton</t>
  </si>
  <si>
    <t>SAGE04022</t>
  </si>
  <si>
    <t>REGLE04022_01</t>
  </si>
  <si>
    <t>1. Modalités particulières applicables aux prélèvements en eau salée souterraine sur le polder du Dain</t>
  </si>
  <si>
    <t>Tout prélèvement d’eau salée souterraine, soumis au régime de déclaration ou
d’autorisation au titre de la loi sur l’eau ou des Installations Classées pour la
Protection de l’Environnement (ICPE), sur le polder du Dain (à Bouin) est
conditionné à une estimation par l’exploitant des volumes qu’il prélève chaque
mois.
L’exploitant transmet ces données (estimation du volume prélevé en m3/mois)
tous les ans au Conseil général de la Vendée.</t>
  </si>
  <si>
    <t>REGLE04022_02</t>
  </si>
  <si>
    <t>2. Modalités particulières applicables aux prélèvements en eau salée souterraine sur l'île de Noirmoutier</t>
  </si>
  <si>
    <t>Dans les secteurs A et B (voir Disposition 5, Carte 25 du PAGD, p.47) :
Tout prélèvement d’eau salée souterraine, soumis au régime de déclaration ou
d’autorisation au titre de la loi sur l’eau ou des Installations Classées pour la
Protection de l’Environnement (ICPE), est conditionné au suivi journalier par
l’exploitant du volume d’eau salée souterraine prélevé (m3/jour) et du débit
horaire (m3/h).
L’exploitant transmet ces données journalières (volume prélevé et débit horaire)
tous les trimestres au Conseil général de la Vendée.
Dans le secteur C (voir Disposition 5, Carte 25 du PAGD, p.47) :
Tout prélèvement d’eau salée souterraine, soumis au régime de déclaration ou
d’autorisation au titre de la loi sur l’eau ou des Installations Classées pour la
Protection de l’Environnement (ICPE), est conditionné à une estimation par
l’exploitant des volumes qu’il prélève chaque mois.
L’exploitant transmet ces données (estimation du volume prélevé en m3/mois)
tous les ans au Conseil général de la Vendée.</t>
  </si>
  <si>
    <t>carte n°25 du PAGD</t>
  </si>
  <si>
    <t>REGLE04022_03</t>
  </si>
  <si>
    <t>3. Modalités particulières applicables aux prélèvements d'eau dans l'aire d'alimentation des captages d'eau potable de la nappe de Machecoul</t>
  </si>
  <si>
    <t>Dans le périmètre défini par la Carte 26 du PAGD (voir Disposition 6, p.49), et
pour tous les usages autres que l’alimentation en eau potable, tout nouveau
projet de prélèvement d’eau ou toute augmentation d’un prélèvement existant
(notamment dans le cadre d’un renouvellement d’autorisation), effectué en eau
superficielle ou en eau souterraine, instruit au titre de la loi sur l’eau ou des
Installations Classées pour la Protection de l’Environnement (ICPE) est refusé.</t>
  </si>
  <si>
    <t>Carte n°26 du PAGD : AAC</t>
  </si>
  <si>
    <t>REGLE04022_04</t>
  </si>
  <si>
    <t>4. Modalités particulières applicables aux prélèvements d'eau dans l'aire d'alimentation des captages d'eau potable de la nappe de la Vérie</t>
  </si>
  <si>
    <t>Dans le périmètre défini par la Carte 27 du PAGD (voir Disposition 7, p.50), et
pour tous les usages autres que l’alimentation en eau potable, tout nouveau
projet de prélèvement d’eau ou toute augmentation d’un prélèvement existant
(notamment dans le cadre d’un renouvellement d’autorisation), instruit au titre
de la loi sur l’eau ou des Installations Classées pour la Protection de
l’Environnement (ICPE) est refusé s’il est effectué dans les nappes souterraines
(sables du cénomanien et calcaires gréseux du Lutétien), ou en eau
superficielle dans la période du 1er avril au 31 octobre.
En dehors de la période du 1er avril au 31 octobre, tout nouveau projet de
prélèvement ou toute augmentation d’un prélèvement existant (notamment
dans le cadre d’un renouvellement d’autorisation), instruit au titre de la loi sur
l’eau ou des Installations Classées pour la Protection de l’Environnement
(ICPE), en eau superficielle, autre que pour l’alimentation en eau potable, dans
le périmètre défini par la Carte 27 du PAGD, est possible sous réserve de
remplir les deux conditions suivantes :
 dans la limite d’un volume maximal prélevable pour tous les usages autres
que l’alimentation en eau potable de 240 000 m3 (ce volume comprend les
prélèvements déjà existants),
 et après atteinte de niveaux piézométriques de référence sur les deux
piézomètres suivants :- Piézomètre n° 0534-8X-0255 – Le Préneau - nappe des sables sénoniens :
- Piézomètre de suivi de la nappe de la Vérie (mise en place prévue en 2013) :
Type de
cote Définition
Valeur en mNGF
(au droit du piézomètre
de référence)
Date d’entrée en
vigueur de la cote
Cote de
remplissage
Elle donne droit au pompage
dans le ruisseau des
Godinières
&gt; + 15 mNGF
Dès la publication de
l’arrêté d’approbation
du SAGE
Cote d’alerte
Elle peut générer des
restrictions de prélèvements
de 20 à 35 % lorsqu’elle est
atteinte ou franchie
A définir avant le
1er avril 2016
Dès l’approbation de
la cote par arrêté
préfectoral
Cote de
coupure
(ou d’arrêt)
Elle génère un arrêt des
prélèvements hormis ceux
autorisé pour un usage AEP
A définir avant le
1er avril 2016
Dès l’approbation de
la cote par arrêté
préfectoral
Type de
cote Définition
Valeur en mNGF
(au droit du piézomètre
de référence)
Date d’entrée en
vigueur de la cote
Cote de
remplissage
Elle donne droit au pompage
dans le ruisseau des
Godinières
A définir avant le
1er avril 2018
Dès l’approbation de
la cote par arrêté
préfectoral
Cote d’alerte
Elle peut générer des
restrictions de prélèvements
de 20 à 35 % lorsqu’elle est
atteinte ou franchie
A définir avant le
1er avril 2018
Dès l’approbation de
la cote par arrêté
préfectoral
Cote de
coupure
(ou d’arrêt)
Elle génère un arrêt des
prélèvements hormis ceux
autorisé pour un usage AEP
A définir avant le
1er avril 2018
Dès l’approbation de
la cote par arrêté
préfectoral</t>
  </si>
  <si>
    <t>interdire/limiter prélèvements / encadrer prélèvements : impacts hydrauliques</t>
  </si>
  <si>
    <t>Carte n°27 du PAGD</t>
  </si>
  <si>
    <t>REGLE04022_05</t>
  </si>
  <si>
    <t>5. Modalités de remplissage et de remise à niveau des plans d'eau, mares et baisses en eau destinés à la chasse dans le marais réalimenté par l'eau de la Loire</t>
  </si>
  <si>
    <t>Tout prélèvement en eau superficielle, même non soumis au régime
d’autorisation ou de déclaration au titre de la loi sur l’eau, ayant vocation à
remplir ou remettre à niveau des plans d’eau, mares et baisses en eau destinés
à la chasse (par pompage ou de manière gravitaire), et effectué dans le
périmètre défini par la Carte 1 du présent article, est interdit entre le 1er et le 31
août, sauf dérogation prise par arrêté préfectoral.</t>
  </si>
  <si>
    <t>Vie et Jaunay</t>
  </si>
  <si>
    <t>SAGE04023</t>
  </si>
  <si>
    <t>REGLE04023_01</t>
  </si>
  <si>
    <t>1. Traiter le phosphore et l'azote sur les stations d'épuration des eaux résiduaires urbaines d'une capacité supérieure ou égale à 2 000 équivalent habitant</t>
  </si>
  <si>
    <t>Toutes les stations d'épuration des eaux résiduaires urbaines collectives ou privées, situées sur le
bassin versant et d'une capacité nominale de traitement supérieure ou égale à 2000 EH, doivent
satisfaire les prescriptions techniques édictées par l'arrêté ministériel du 22 juin 2007(1).
Sur le territoire du SAGE du bassin de la Vie et du Jaunay, les prescriptions relatives au
traitement des eaux de l'arrêté précité sont précisées comme suit :
Indépendamment des performances qui pourraient être exprimées en rendement épuratoire, et en
dehors des situations inhabituelles décrites à l'article 15 de l'arrêté ministériel susvisé, les
échantillons moyens journaliers, prélevés proportionnellement au débit sur les effluents épurés,
doivent satisfaire les valeurs suivantes :
· Demande Biologique en Oxygène
sous 5 jours (DBO5)…………………………...... 25 mg/l en concentration maximale
· Demande Chimique en Oxygène (DCO).…….. 90 mg/l en concentration maximale
· Matières en Suspension (MES)…………………30 mg/l en concentration maximale
Dans les mêmes conditions de prélèvement, ces mêmes échantillons doivent satisfaire en moyenne
annuelle les valeurs suivantes :
· Azote global (Ngl)……………………………….. 15 mg/l en concentration moyenne annuelle
· Phosphore total (Pt)……………………………... 2 mg/l en concentration moyenne annuelle
pour les installations de capacité comprise
entre 2 000 EH et 10 000 EH
et 1 mg/l en concentration moyenne annuelle
pour les installations de capacité supérieure
à 10 000 EH.
Le délai de mise en conformité est de 5 ans à compter de l’approbation du SAGE.
(1) Arrêté ministériel du 22 juin 2007 relatif à la collecte, au transport et au traitement des eaux usées des
agglomérations d’assainissement ainsi qu’à la surveillance de leur fonctionnement et de leur efficacité.</t>
  </si>
  <si>
    <t>REGLE04023_02</t>
  </si>
  <si>
    <t>2. Réaliser un diagnostic de fonctionnement des stations d'épuration</t>
  </si>
  <si>
    <t>Le service référent (2) transmettra à la Commission Locale de l’Eau les données d’auto-surveillance
des ouvrages épuratoires autorisés au titre de la loi sur l’eau ou de la législation des Installations
Classées pour la Protection de l’Environnement dans les 6 mois à compter de l’approbation du SAGE.
En l’absence de ces données, le service référent prescrira la réalisation d’un diagnostic soit en
application de l’arrêté d’autorisation existant, soit par des prescriptions complémentaires à l’arrêté
d’autorisation ou à la déclaration. Cette mesure sera prise dans les 18 mois à compter de l’approbation du
SAGE. Le service référent transmettra les résultats du diagnostic à la Commission Locale de l’Eau.
Ce diagnostic, basé sur un bilan 48 h 00, réalisé en période d’exploitation maximale des ouvrages, devra
répondre aux questions suivantes :
· capacité nominale réelle des ouvrages existants ;
· adéquation des équipements épuratoires aux flux collectés ;
· compatibilité des performances des ouvrages avec les objectifs assignés aux masses d’eau ;
· analyse critique de la filière existante au regard des perspectives de développement de l’activité
raccordée.</t>
  </si>
  <si>
    <t>REGLE04023_03</t>
  </si>
  <si>
    <t>3. Imposer des prescriptions techniques particulières pour toutes les études de zonage pluvial à réaliser</t>
  </si>
  <si>
    <t>Il est rappelé aux collectivités leur obligation de produire et de soumettre à enquête publique
une étude de zonage pluvial réglementaire.
Les collectivités territoriales incluses dans le périmètre du SAGE intégreront aux études de zonage
pluvial, les points suivants :
· l’étude pluviale devra fournir une vision globale de la gestion des eaux pluviales en cohérence
avec l’unité hydrographique « bassin versant » ;
· un plan (1/1 000 à 1/15 000) à l’échelle communale, faisant apparaitre les bassins versants, les
sous bassins élémentaires, les réseaux Eaux Pluviales et leurs exutoires, sera élaboré.
· Un zonage précisera par secteur les coefficients d’imperméabilisation et de ruissellement
actuels, la capacité d’imperméabilisation résiduelle et le débit de fuite maximal autorisé pour
chaque sous bassin en fonction de l’acceptabilité hydraulique des cours d’eau récepteurs.</t>
  </si>
  <si>
    <t>REGLE04023_04</t>
  </si>
  <si>
    <t>4. Imposer aux aménageurs une réflexion systématique pour la mise en oeuvre de systèmes de rétention alternatifs autres que les bassins * d'orage classiques</t>
  </si>
  <si>
    <t>Les bassins de rétention traditionnels ne seront autorisés sur le périmètre du SAGE que dans
l’hypothèse où il a été démontré que les techniques alternatives de rétention type :
- rétention à la parcelle ;
- technique de construction ou chaussées réservoir ;
- tranchées de rétention, noues, bassins d’infiltration ;
- bassin de rétention paysager et écologique ;
ne sont techniquement ou économiquement pas réalisables.
  L’obligation de régulation des débits pluviaux, formalisée par l’intermédiaire des documents d’incidences
au titre des articles L.214-1 à L.214-6 du Code de l’Environnement, est basée sur un débit de fuite fixé à
5 l/s/ha.</t>
  </si>
  <si>
    <t>REGLE04023_05</t>
  </si>
  <si>
    <t>5. Protéger les zones humides * et leurs fonctionnalités</t>
  </si>
  <si>
    <t>Dans les zones humides répertoriées par la CLE comme devant être préservées de toutes menaces,
les opérations d'assèchement, mise en eau, imperméabilisation, remblais soumises à autorisation ou à
déclaration en application des articles L.214-1 à L.214-6 du code de l'environnement, sont interdites. Les
zones humides soumises à cette interdiction sont cartographiées dans le présent document.
Dans le cas où une destruction ou dégradation d’une zone humide répertoriée par la CLE ne peut être évitée
pour des opérations présentant un caractère d'intérêt général au sens des articles L.211-7 du code de
l'environnement et à l'article R.121-3 du code de l'urbanisme, le maître d’ouvrage du projet devra compenser
cette perte par la re-création ou la restauration de zone(s) humide(s) dégradée(s) :
- équivalente(s) sur le plan fonctionnel et de la qualité de la biodiversité,
- d’une surface au moins égale à la surface impactée,
- située(s) sur le périmètre du SAGE, si possible dans le bassin versant de la masse d’eau impactée.
La gestion et l’entretien de ces zones humides doivent être garantis à long terme.
Le document d’incidence du dossier de déclaration ou d’autorisation au titre de la loi sur l'eau doit comporter
un argumentaire renforcé explicitant l’absence d’alternatives au projet et un exposé des moyens permettant
de prévenir toute atteinte irréversible aux espèces protégées et aux habitats Natura 2000 ou aux espèces et
milieux protégés par un arrêté de biotope.</t>
  </si>
  <si>
    <t>Orne moyenne</t>
  </si>
  <si>
    <t>SAGE03007</t>
  </si>
  <si>
    <t>REGLE03007_01</t>
  </si>
  <si>
    <t>La présente règle s’applique dès l’approbation du SAGE à tout nouveau rejet d’eaux pluviales
dans les eaux douces superficielles ou sur le sol ou dans le sous‐sol, pour tout projet
conduisant à une imperméabilisation des sols dont la surface totale augmentée de la surface
correspondant à la partie du bassin naturel dont les écoulements sont interceptés par le
projet, est supérieure à 1ha, relevant d’installations, ouvrages, travaux, activités (article
L.214‐1 du code de l’environnement) et/ou relevant de la nomenclature des Installations
Classées pour la Protection de l’Environnement (L.512‐1 du code de l’environnement), sur
tout le territoire du SAGE.
Tout rejet direct dans les eaux superficielles et souterraines est interdit.
Sauf impossibilité technique avérée, tout projet conduisant à une imperméabilisation des
sols et dont la surface totale du projet, augmentée de la surface correspondant à la partie
du bassin naturel dont les écoulements sont interceptés par le projet, est supérieure à 1
hectare, devra être équipé d'un dispositif limitant le rejet d'eaux pluviales dans les eaux
superficielles, dimensionné de sorte que, pour une période de retour décennale :
- le débit de fuite soit inférieur ou égal au débit décennal prévisible dans les conditions
préalables au projet et, sauf situation locale exceptionnelle dûment démontrée, inférieur
à 5 l/s/ha (litres par seconde par hectare) ; en cas de méconnaissance de ce débit
prévisible, le débit de fuite sera fixé dans une fourchette comprise entre 2 et 5 l/s/ha, en
fonction de la sensibilité du milieu ;
En termes de qualité, c’est la pluie courante de période de retour 2 ans qui est retenue :
- le taux d'abattement des matières en suspension (MES) dans le rejet de fuite, exprimé en
flux annuel, doit être proposé dans le document d’incidence prévu par les articles
R.214‐6 et R.214‐32 du code de l’environnement. A défaut il sera supérieur ou égal à
70 % ;
- la concentration maximale du rejet de fuite doit être proposée dans le document
d’incidence prévu par les articles R.214‐6 et R.214‐32 du code de l’environnement. A
défaut elle sera inférieure à 30 mg/l (milligrammes par litre) de matières en suspension
(MES) et 5 mg/l d'hydrocarbures totaux.
Sauf impossibilité technique avérée, tout projet conduisant à une imperméabilisation des
sols et dont la surface totale du projet, augmentée de la surface correspondant à la partie
du bassin naturel dont les écoulements sont interceptés par le projet, est supérieure à 1ha,
et rejetant par infiltration dans les eaux souterraines devra :
- justifier de l’absence d’impact sur la masse d’eau souterraine réceptrice
- être équipé d'un dispositif limitant le rejet, avec une vitesse d’infiltration comprise entre
1x10‐5 m/s et 1x10‐6 m/s (3,6 mm/h ou 3,6 l/m2/h)..
- être équipé d’une rétention fixe et étanche en amont du dispositif d’infiltration destinée
à recueillir une pollution accidentelle, à l’aval des opérations à caractère commercial ou
industriel susceptibles d’accueillir des véhicules transportant des substances polluantes.</t>
  </si>
  <si>
    <t>REGLE03007_02</t>
  </si>
  <si>
    <t>2. Maîtrise du phosphore dans les rejets d'effluents domestiques (Station d'épuration de plus de 200 Equivalents habitants)</t>
  </si>
  <si>
    <t>Cette règle s’applique à l’ensemble des dispositifs d’assainissement recevant une charge
brute de pollution organique supérieure ou égale à 12 kg/j (kilogrammes par jour) de
demande biochimique en oxygène mesurée à 5 jours (DBO5) (plus de 200 Equivalents
habitants).
Sauf impossibilité technique avérée, ou contraintes sanitaires particulières, ou coût
d’investissement disproportionné par rapport à l’investissement global sur l’ouvrage, le rejet
des effluents traités des nouveaux dispositifs d’assainissement et des dispositifs
d’assainissement réhabilités recevant une charge brute de pollution organique supérieure
ou égale à 12 kg/j de DBO5 lorsqu’il s’effectue dans les eaux superficielles, fait l’objet d’un
traitement renforcé du phosphore dans les conditions définies ci‐dessous.
Le rejet doit faire l'objet d'une déphosphoration lui permettant d'obtenir une
concentration de phosphore total (Pt) dans le rejet, inférieure ou égale à 2
mg/l (milligrammes par litre) toute l’année :
- pour les dispositifs d’assainissement recevant une charge de pollution organique
supérieure ou égale à 120 kg/j de DBO5, s’ils rejettent dans :
• une masse d’eau « petits cours d’eau » ;
• un réservoir biologique ;
• un site NATURA 2000 lié à une enjeu « eau ou milieu aquatique » ;
• un cours d’eau bénéficiant d’un arrêté préfectoral de protection de biotope pour la
vie aquatique ;
- pour les dispositifs d’assainissement recevant une charge de pollution organique
comprise entre 12 et 120 kg/j de DBO5, s’ils rejettent dans :
• un réservoir biologique ;
• un site Natura 2000 lié à une enjeu « eau ou milieu aquatique » ;
• un cours d’eau bénéficiant d’un arrêté préfectoral de protection de biotope pour la
vie aquatique.</t>
  </si>
  <si>
    <t>REGLE03007_03</t>
  </si>
  <si>
    <t>Cette règle s’applique aux dispositifs d’assainissement industriel rejetant du phosphore dans
les milieux aquatiques sensibles, à savoir :
• une masse d’eau « petits cours d’eau »,
• un réservoir biologique,
• un site Natura 2000 lié à une enjeu « eau ou milieu aquatique »,
• un cours d’eau bénéficiant d’un arrêté préfectoral de protection de biotope pour la
vie aquatique.
Le rejet, lorsqu’il s’effectue dans les eaux superficielles, doit faire l'objet d'une
déphosphoration lui permettant de respecter les concentrations de phosphore total (Pt)
suivante :
- 2 mg/l (milligrammes par litre) en moyenne annuelle pour des flux de phosphore sortant
compris entre 0,5 et 8 kg/j (kilogrammes par jour) ;
- 1 mg/l en moyenne annuelle pour des flux de phosphore sortant supérieurs à 8 kg/j.
La concentration maximale instantanée sera fixée de manière à ne pas dépasser une
augmentation de concentration de 0,1 mg/l de phosphore total dans le milieu récepteur
(valeur limite pour le bon état écologique, au titre de la Directive Cadre dur l’Eau).
Sont exclues de l’application de ces normes, les installations rejetant certaines formes
chimiques du phosphore complexées et difficilement « précipitables » pour lesquelles le
coût de déphosphoration s’avérerait trop onéreux au regard de la précipitation habituelle au
chlorure ferrique.</t>
  </si>
  <si>
    <t>REGLE03007_04</t>
  </si>
  <si>
    <t>4. Transparence aux crues morphogènes sur le cours principal de l'Orne</t>
  </si>
  <si>
    <t>Cette règle s'applique à tout ouvrage hydraulique existant ou en projet barrant
partiellement ou totalement le lit mineur du cours de l’Orne dans le territoire du SAGE, quel
que soit l'usage affecté à cet ouvrage, à l'exception des ouvrages destinés à :
- maintenir la côte d'un canal de navigation ou d'un port.
Sauf impossibilité technique absolue et dûment justifiée, ou impératif de sécurité, tout
barrage devra assurer la transparence maximale des débits solides à l'occasion de la
survenue des crues morphogènes, par ouverture des dispositifs de vidange, notamment des
vannes de fond.
Une crue est considérée comme morphogène sur l’Orne lorsque la cote à la station
limnimétrique (état 2010) de Thury‐Harcourt est égale à 3 mètres. Les vannages seront donc
ouverts dès que la cote à la station de Thury‐Harcourt atteindra 2,50 mètres et tant qu'elle
sera supérieure à cette côte (côte 2010).</t>
  </si>
  <si>
    <t>REGLE03007_05</t>
  </si>
  <si>
    <t>5. Construction ou extension de plans d'eau</t>
  </si>
  <si>
    <t>Cette règle s’applique à toute opération de construction ou d’extension de plans d’eau.
Sauf motif d'intérêt public dûment constaté par un arrêté de déclaration d'utilité publique,
ou sauf impossibilité technique absolue dûment justifiée en ce qui concerne l’extension des
plans d'eau existant à la date d'approbation du SAGE, toute construction ou extension ne
peut être établie que si le plan d’eau recueille directement des eaux de ruissellement d'un
bassin versant.
Les opérations de construction ou d’extension de plans d’eau sont réalisées de manière à ne
pas générer de prélèvements d’eau dans le cours d’eau ayant au moins l’une des
caractéristiques suivantes à savoir sur les cours d’eau :
• ayant un objectif de très bon état écologique,
• jouant le rôle de réservoirs biologiques identifiés dans le SDAGE Seine‐Normandie,
• vulnérables au cumul des plans d’eau (surface totale surface du lit mineur du cours
d’eau impacté / surface totale de plans d’eau supérieure à 2).
Les opérations de remplissage de plans d’eau existant en dérivation du réseau
hydrographique superficiel sur ces mêmes cours d’eau sont effectuées exclusivement sur
une période allant du 15 octobre au 15 juin.</t>
  </si>
  <si>
    <t>Yèvre Auron</t>
  </si>
  <si>
    <t>SAGE04025</t>
  </si>
  <si>
    <t>REGLE04025_01</t>
  </si>
  <si>
    <t>1. Respecter les volumes annuels prélevables définis par usage</t>
  </si>
  <si>
    <t>Sur l'ensemble du bassin versant Yèvre Auron, réparti en sous bassins versants tels que
présentés dans la carte 1, le volume disponible par masse d’eau correspond au volume
prélevable annuel, tous usages confondus. Ce volume à respecter est de 29,814 Mm3. Il
est réparti de la manière suivante entre usages :
Usage
Pourcentage de
répartition (%)
Volume annuel
prélevable
correspondant (Mm3)
AEP, usage prioritaire 30,19% 9
Irrigation 63,10% 18,814
Autres usages
économiques visés au
L214-1 et L511-1 du
Code de l’Environnement
6,71% 2. Sont concernés tous les prélèvements à usage économique en nappe ou en eau
superficielle, réglementés au titre de l’article L.214-1 du Code de l’environnement ou
utilisés pour le fonctionnement d’une installation classée pour la protection de
l’environnement visée par l’article L.511-1 du Code de l’environnement.
On entend par « prélèvements à usage économique » tous les prélèvements qui ne
constituent pas un usage domestique de l’eau tel que défini à l’article R.214-5 du Code
de l’environnement.
Tout nouveau prélèvement visé par le présent article est doté d’un volume individuel
prélevable annuel maximal.
Le respect du volume prélevable annuel et l’opportunité d’un nouveau prélèvement
doivent être examinés au vu des volumes figurant dans les arrêtés d’autorisation,
d’enregistrement et les récépissés de déclaration : la somme des volumes individuels
figurant dans les autorisations ou déclarations doit être inférieure ou égale au volume
prélevable annuel fixé ci-dessus.
Les autorisations délivrées avant l’approbation du SAGE au titre des articles L214-1 et
L511-1 du Code de l’environnement, qui ne seraient pas déjà dotées d’un volume
individuel prélevable annuel maximal, sont modifiées pour l’y intégrer avant le 31
décembre 2015.
Les autorisations révisées fixent un volume prélevable annuel maximal.
Concernant l’usage irrigation
Le volume prélevable annuel à respecter pour l’irrigation est ajusté chaque année en
fonction des capacités de la ressource.
Ce volume prélevable annuel est défini pour toutes les cultures.
Ce volume prélevable annuel est réparti par période :
- Le volume dit « été » est utilisable du 1er avril au 31 octobre de chaque année.
Le volume ainsi défini est le volume maximal utilisable en cas de conditions
favorables de recharge hivernale de la nappe et d’alimentation des rivières à
l’étiage.
- Le volume dit « hiver » est utilisable entre le 1er novembre au 31 mars selon les
conditions fixées pour chaque point de prélèvement en conditions hydrologiques
favorables.
Ces volumes (été et hiver) sont à leur tour repartis par secteurs tels que définis ci-
dessous :Ces volumes sont les suivants, par secteurs et par période :
Volume prélevable annuel (en millions de m3)
Secteurs
Volume « été »
(soit maximum
substituable)
Volumes
« hiver »
TOTAL
Auron 2,108 0,618 2,726
Rampenne 1,875 0,103 1,978
Airain 1,600 0,338 1,938
Colin, Ouatier, Langis 5,194 0,359 5,553
Yèvre amont 2,886 0,275 3,161
Yèvre aval 0,475 1,183 1,658
Barangeon 0,075 0,186 0,261
Moulon 0,900 0,639 1,539
TOTAL 15,113 3,701 18,814
Sur chacun de ces secteurs, et par période, le volume prélevable annuel pour l’irrigation
est réparti entre les points de prélèvement par l’organisme unique compétent visé à
l’article L.211-3 du Code de l’environnement.
Des transferts de volumes « été » vers « hiver » seront possibles dans le cas d’une
substitution selon les conditions prévues au PAGD et à l’article 5 du présent règlement.
Cette règle s’applique sur tous les sous bassins versants identifiés dans la carte 1 du
présent règlement.</t>
  </si>
  <si>
    <t>carte 1 : sous bassins versants</t>
  </si>
  <si>
    <t>REGLE04025_02</t>
  </si>
  <si>
    <t>2. Mettre en place un traitement du Phosphore poussé pour les STEP de types boues activées dont la capacité est supérieure à 1000 EH</t>
  </si>
  <si>
    <t>L’ensemble du périmètre du SAGE étant classé en zone sensible à l’eutrophisation définie
en application de la Directive n°91/271/CEE du 21 mai 1991, toute nouvelle station
d'épuration, collective ou privée, d'une capacité supérieure ou égale à 1000 équivalent-
habitant et rejetant ses effluents dans les eaux superficielles devra respecter des
exigences épuratoires renforcées, en termes de concentrations maximales de phosphore
dans l'effluent rejeté soit 2 mg/l de P2O5 en moyenne annuelle.
Pour les stations d'épuration existantes d'une capacité supérieure ou égale à 1000
équivalent-habitant et rejetant leurs effluents dans les eaux superficielles le respect de
ces exigences épuratoires renforcées est imposée dans un délai de 5 ans.
Cette règle s’applique sur tout le périmètre du SAGE</t>
  </si>
  <si>
    <t>REGLE04025_03</t>
  </si>
  <si>
    <t>3. Diminuer les rejets des STEP près des cours d'eau à étiage prononcé</t>
  </si>
  <si>
    <t>Toute nouvelle station d'épuration, collective ou privée visée aux articles L.214-1 ainsi
que L.512-1 et L.512-8 du code de l'environnement devra mettre en place, sauf
impossibilités techniques dûment justifiées, un dispositif de rejet en sortie de station
d’épuration :
· par l'intermédiaire de dispositifs de type fossé, zone de rejet végétalisée (zone
d'iris, jardin filtrant).
· par l'intermédiaire de bassins de stockage et de réseaux permettant la réutilisation
des eaux usées traitées pour l'irrigation, l'arrosage communal et sur une période
d'étiage minimale de 2 mois conformément aux prescriptions de l'arrêté du 2 août
2010 relatif à l'utilisation des eaux issues du traitement d'épuration des eaux
résiduaires urbaines pour l'irrigation de cultures ou d'espaces verts.
Dans tous les cas, le niveau de rejet ne doit pas remettre en cause les objectifs de bon
état fixés par la directive cadre sur l'eau (DCE).
Pour les stations d'épuration existantes visées aux articles L.214-1 ainsi que L.512-1 et
L.512-8 du code de l'environnement, le respect des modalités de réduction ou
suppression du rejet direct dans le milieu, sauf impossibilité technique dûment justifiée,
est imposée dans un délai de 5 ans
Sont concernées par cette règle les stations d’épuration dont le rejet se fait directement
dans les cours d’eau à fort étiage identifiés sur la carte n°2 présentée ci-dessous.</t>
  </si>
  <si>
    <t>REGLE04025_04</t>
  </si>
  <si>
    <t>4. Limiter l'impact * des activités non soumises au régime ICPE</t>
  </si>
  <si>
    <t>Compte tenu de la nécessité de restaurer la qualité de l’eau au niveau des masses d’eau
superficielles, les installations, ouvrages, travaux et activités réalisés à des fins non
domestiques figurant à l'article R.214-1 du code de l'environnement doivent:
En cas de rejet direct dans le milieu :
- être équipées d’un prétraitement adapté à l’activité de l’entreprise et garantissant
le rejet d’eaux usées exemptes des substances dangereuses énumérées par le
décret n°2005‐378 du 20 avril 2005 ;
- posséder une autorisation de rejet délivrée par l’autorité administrative
compétente en cas de rejet dans les eaux superficielles, dans un fossé ou dans le
réseau d’eaux pluviales.
En cas de rejet dans les systèmes d’assainissement collectifs et sans préjudices des lois
et règlementations en vigueur, s’assurer que les eaux usées autres que domestiques
soient :- Neutralisées à un pH compris entre 5,5 et 8,5 ou entre 5,5 et 9,5 en cas de
neutralisation alcaline
- Caractérisées par une température inférieure ou égale à 30°C
- Exemptes des substances dangereuses énumérées par le décret n°2005‐378
du 20 avril 2005
- Exemptes de substances ou de matières susceptibles :
· De porter atteinte à la santé du personnel travaillant dans le système de
collecte ou à la station d’épuration
· D’endommager l’ensemble de l’équipement du système de collecte
· D’être à l’origine de d’impacts négatifs avérés sur la flore ou la faune
aquatique ou d’effets nuisibles sur la santé.
Cette règle s’applique sur tout le périmètre du SAGE</t>
  </si>
  <si>
    <t>REGLE04025_05</t>
  </si>
  <si>
    <t>5. Encadrer la création de retenues de substitution et collinaires pour l'irrigation</t>
  </si>
  <si>
    <t>Cas général :
La création de retenues dans le lit mineur d'un cours d’eau permanent ou non permanent
est interdite tels qu’ils sont définis selon l’arrêté du Préfet du Cher n°2008-1-611
modifié, établissant les cartes des cours d’eau le long desquels le couvert
environnemental, prévu par les articles D615-46 et D615-48 du code rural, doit être
implanté en priorité. Cette carte étant révisée tous les ans et pouvant être modifiée, la
carte la plus récente fait foi pour cet article du règlement.
Cas des retenues de substitution :
Les créations de retenues de substitution ne sont autorisées que pour des volumes égaux
ou inférieurs au volume prélevable « été » sur chacun des secteurs définis au niveau de
la carte 1. Si la retenue est en tout ou partie alimentée par un prélèvement en cours
d’eau, le remplissage ne pourra en aucun cas être réalisé si le débit du cours d’eau est
inférieur a minima au débit moyen annuel de fréquence quinquennale sèche.
Cas des retenues collinaires (création de ressource) :
Le remplissage de ces retenues se fera obligatoirement par une mobilisation du
ruissellement dans la limite du volume prélevable « hiver ». Il ne pourra en aucun cas
être réalisé si le débit du cours d’eau au point de contrôle du bassin versant concerné est
inférieur, à minima, au débit moyen annuel de fréquence quinquennale sèche.
Les retenues collinaires devront être équipées d’un système de by-pass utilisable à tout
moment et permettant de stopper le prélèvement.
Cette règle s’applique sur tout le périmètre du SAGE.</t>
  </si>
  <si>
    <t>REGLE04025_06</t>
  </si>
  <si>
    <t>6. Assurer la restitution du « débit minimum biologique » au droit des ouvrages de prise d'eau des plans d'eau et des biefs de moulins ou canaux</t>
  </si>
  <si>
    <t>« Tous les ouvrages existants alimentant des plans d’eau ou des biefs de moulins ou
canaux et inscrits dans la catégorie 1.2.1.0 de la nomenclature eau doivent se doter d’un
règlement d’eau unique. Le règlement d’eau régit les modalités d’exploitation des
barrages ou de toutes installations hydrauliques en mentionnant les règles de gestion des
ouvrages (débit minimal, débit réservé,...).
Ce règlement d’eau, élaboré au moment de la création de l’ouvrage, ou bien au moment
du renouvellement de son autorisation ou concession, devra comporter une valeur de
DMB. La valeur du DMB à respecter pour chaque ouvrage d’alimentation devra être
conforme aux dispositions de l’article L.214-18 du code de l’environnement et, dans le
cas général ne pourra pas être inférieure au 1/10ème du module.Le règlement d’eau devra aussi intégrer les mesures destinées à faire face à une menace
de sécheresse définies dans l’arrêté cadre ».
Conformément à l’article L.214-18 du Code de l’Environnement, ces ouvrages doivent
restituer l’intégralité du débit lorsque le préfet a constaté que le bassin concerné est en
situation de crise (telle que définie dans l’arrêté cadre). Cette mesure s’applique tout au
long de la période de crise. »</t>
  </si>
  <si>
    <t>REGLE04025_07</t>
  </si>
  <si>
    <t>7. Réduire la pollution à proximité des milieux aquatiques</t>
  </si>
  <si>
    <t>Afin d’améliorer la qualité des eaux superficielles, et suivant les articles D615-46 et
D615-48 du Code Rural et l’arrêté du 12 septembre 2006, relatif à la mise sur le marché
et à l’utilisation des produits phytosanitaires, les propriétaires et exploitants de terrains
bordant les cours d’eau doivent implanter des bandes enherbées d’une largeur minimum
de 5 m sur tout le linéaire du cours d’eau. Celles-ci ne reçoivent ni fertilisants, ni produits
phytosanitaire.
Cette règle s’applique sur tous les cours d’eau comme présentés dans la carte 3 et définis
selon l’arrêté du Préfet du Cher n°2008-1-611 du 2 Juin 2008 modifié, établissant les
cartes des cours d’eau le long desquels le couvert environnemental, prévu par les articles
D615-46 et D615-48 du code rural, doit être implanté en priorité. Cette carte étant
révisée tous les ans et pouvant être modifiée, la carte la plus récente fait foi pour cet
article du règlement.</t>
  </si>
  <si>
    <t>REGLE04025_07_i</t>
  </si>
  <si>
    <t>cours d'eau présentés dans la carte n°3</t>
  </si>
  <si>
    <t>REGLE04025_08</t>
  </si>
  <si>
    <t>8. Préserver et restaurer l'intégrité des berges</t>
  </si>
  <si>
    <t>Afin de préserver ou d'améliorer la dynamique naturelle des cours d'eau, les travaux de
consolidation ou de protection des berges, soumis à autorisation ou à déclaration en
application des articles L.214-1 à L.214-6 du code de l’environnement, doivent privilégier
l'emploi de techniques végétales vivantes.
Lorsque l’inefficacité des techniques végétales, par rapport au niveau de protection
requis, est justifiée, la consolidation par des techniques autres que végétales vivantes est
possible à condition que soient cumulativement démontrées :
· l'inefficacité des techniques douces ;
· l’existence d’enjeux liés à la sécurité des personnes, des habitations, des
bâtiments d’activités et des infrastructures de transports.
Cette règle s’applique sur tout le périmètre du SAGE.</t>
  </si>
  <si>
    <t>REGLE04025_09</t>
  </si>
  <si>
    <t>9. Préserver l'intégrité du lit mineur</t>
  </si>
  <si>
    <t>Tout installation, ouvrage, travaux ou activités soumis à déclaration ou à autorisation
au titre des articles L.214-1 à L.214-6 et L.511-1 à L.511-2 du code de
l’environnement, situé dans le lit mineur d’un cours d’eau et visant les rubriques :
· 3.1.2.0 : conduisant à modifier le profil en long ou le profil en travers du lit
mineur d’un cours d’eau, à l'exclusion de ceux visés à la rubrique 3.1.4.0, ou
conduisant à la dérivation d’un cours d’eau ;
· 3.1.3.0 : ayant un impact sensible sur la luminosité nécessaire au maintien de
la vie et de la circulation aquatique dans un cours d'eau ;
· 3.2.1.0 : le curage des cours d’eau ou canaux.
· 3.2.2.0 : le remblai dans le lit majeur d'un cours d'eau
ne sont autorisés que dans les cas suivants :
· pour les opérations déclarées d’utilité publique ou présentant un caractère
d’intérêt général ou d’urgence au titre de l’article L. 211-7 du code de
l’environnement ;· pour les interventions de type reméandrage, ou renaturation de cours d’eau
dont l’intérêt général et environnemental est démontré pour l’atteinte du bon
état écologique.
Dans tous les cas, ces interventions doivent permettre de maintenir le cours d'eau dans
son équilibre et doivent être compatibles avec la circulation de l'eau et des espèces
biologiques.
Cette règle s’applique sur tout le périmètre du SAGE.</t>
  </si>
  <si>
    <t>REGLE04025_09_i</t>
  </si>
  <si>
    <t>REGLE04025_09_ii</t>
  </si>
  <si>
    <t>REGLE04025_09_iii</t>
  </si>
  <si>
    <t>REGLE04025_10</t>
  </si>
  <si>
    <t>10. Préserver les espaces de mobilité des cours d'eau fonctionnels</t>
  </si>
  <si>
    <t>La création d’installations, d’ouvrages, de travaux, d’activités lorsqu’ils sont situés à
l’intérieur des espaces de mobilité fonctionnels des cours d’eau est soumise aux
conditions suivantes :
- Existence d’une fonction d’intérêt général au sens de l’article R.121-3 du code de
l’urbanisme ;
- Absence de solutions alternatives permettant d’atteindre le même objectif à un
coût économiquement acceptable ;
- Réalisation de mesures compensatoires et/ou correctives sur le bassin versant
concerné et visant à récupérer les surfaces et les fonctions perdues.
La présente règle s’applique aux installations, ouvrages, travaux, activités relevant de la
nomenclature de la loi sur l’eau instituée à l’article L.214-1 du code de l’environnement
ainsi qu’aux installations relevant de la nomenclature des ICPE instituée à l’article L.512-
1 du code de l’environnement dont les demandes d’autorisation ou les déclarations sont
enregistrées à compter de la date de publication de l’arrêté d’approbation du SAGE.
Cette règle s’applique au niveau des espaces de mobilité des cours d’eau inclus dans le
périmètre du SAGE, l’espace de mobilité étant définit comme étant l'espace du lit majeur
à l'intérieur duquel le lit mineur peut se déplacer, selon l’arrêté du 24 janvier 2001 relatif
aux exploitations de carrières.</t>
  </si>
  <si>
    <t>REGLE04025_11</t>
  </si>
  <si>
    <t>11. Préserver et restaurer la continuité écologique</t>
  </si>
  <si>
    <t>Afin de contribuer à restaurer la continuité écologique, les ouvrages hydrauliques sont
soumis, au regard des espèces en présence ou de la localisation des frayères, et sauf
impossibilités techniques dûment justifiées ou présence d’équipements permettant
d’assurer la continuité écologique, aux obligations d’ouverture périodique suivantes :
Ouverture permanente des équipements permettant d’assurer la continuité écologique
(des précautions seront appliquées en cas de vidange de plans d’eau) ou au moins du 1er
décembre au 31 mars de chaque année.
Préalablement à cette ouverture, le propriétaire mettra en oeuvre les moyens nécessaires
pour identifier et limiter les impacts de nature à perturber le bon fonctionnement du
milieu aquatique.
Cette règle s’applique à l’ensemble des ouvrages susceptibles de constituer un obstacle à
la continuité écologique inventoriés sous la disposition 4.3.1 (tableau 12) du PAGD.</t>
  </si>
  <si>
    <t>REGLE04025_12</t>
  </si>
  <si>
    <t>12. Limiter la création des plans d'eau</t>
  </si>
  <si>
    <t>La création de nouveaux plans d'eau ainsi que l'extension des plans d'eau existants
soumis à déclaration ou à autorisation en application de la rubrique 3.2.3.0 de la
nomenclature figurant au tableau de l’article R. 214-1 du code de l'environnement sont
interdites sur :
· les bassins versants classés en zone de répartition des eaux pour les eaux
superficielles ;
· les bassins versants où il existe des réservoirs biologiques ;· les secteurs où la densité de plans d’eau est importante, identifiés comme
opposables à la création de plan d’eau sur la cartographie établie par l’autorité
administrative en application de l’article 14 de la LEMA.
Sont exclus du champ d’application du présent article : les plans d’eau à usage de
traitement (tels que les bassins de récupération des eaux pluviales, les lagunes) ainsi
que les réserves destinées à l’irrigation remplies en période hydrologique excédentaire.
Cette règle s’applique sur tous les bassins versants inclus dans le périmètre du SAGE
Yèvre Auron situés en zone de répartition des eaux, où il existe des réservoirs
biologiques ou en zones d’opposabilité telles que définies sur la cartographie élaborée par
le Préfet.</t>
  </si>
  <si>
    <t>REGLE04025_13</t>
  </si>
  <si>
    <t>13. Préserver les zones humides *</t>
  </si>
  <si>
    <t>Afin de protéger les zones humides visées aux articles L.211-1 et R.211-108 du code de
l’environnement et leurs fonctionnalités, toute opération entraînant la disparition, d'une
telle zone humide sera compensée par la création ou la restauration sur le même bassin
versant, d'une zone humide équivalente sur le plan fonctionnel et de la qualité de la
biodiversité dont la surface représentera au moins le double de la surface impactée.
Cette règle s'applique aux opérations situées sur le périmètre du SAGE.</t>
  </si>
  <si>
    <t>Loir</t>
  </si>
  <si>
    <t>SAGE04031</t>
  </si>
  <si>
    <t>REGLE04031_01</t>
  </si>
  <si>
    <t>modification du profil en long ou en travers/ lit mineur</t>
  </si>
  <si>
    <t>1. Préservation des réservoirs biologiques</t>
  </si>
  <si>
    <t>Tout nouveau projet d’installations, ouvrages, travaux ou activités soumis au régime de déclaration ou d’autorisation en application des articles L.214-1 et R.214-1 du Code de l’environnement (rubriques1 3.1.2.0., 3.1.3.0, 3.1.4.0), non liés à des travaux de restauration hydromorphologique des cours d’eau et situés sur des cours d’eau classés en réservoirs biologiques tels qu’identifiés sur la carte n°1 ci-après, n’est autorisé que si :  le projet est déclaré d’utilité publique ou s’il présente un caractère d’intérêt général ou d’urgence ;  ou le projet présente des enjeux liés à la sécurité ou à la salubrité publique tels que décrits à l’article L2212-2 du Code Général des Collectivités Territoriales.  ou le projet ne présente pas d’alternative avérée permettant d’atteindre le même résultat, mais présente les meilleures techniques disponibles et des choix d’aménagements pour réduire l’impact du projet sur l’atteinte des objectifs du SAGE. Dans les cas particuliers cités précédemment, le pétitionnaire doit prévoir des mesures compensatoires.</t>
  </si>
  <si>
    <t>modification du profil en long ou en travers/ luminosité (encadrer activités dégradant)/ restauration de berges</t>
  </si>
  <si>
    <t>REGLE04031_02</t>
  </si>
  <si>
    <t>2. Protection des zones d'expansion des crues</t>
  </si>
  <si>
    <t>Tout nouveau projet d’installation, ouvrage, remblai, dans le lit majeur d’un cours d’eau, soumis au régime de déclaration ou d’autorisation en application des articles L.214-1 à L.214-6 du Code de l’environnement (rubrique 3.2.2.0) n’est autorisé que si sont démontrée(s):  l’existence d’enjeux liés à la sécurité contre les risques d’inondation des personnes, ainsi que des habitations, des bâtiments d’activités et des infrastructures de transport existants ;  ou l’impossibilité technico-économique d’implanter en dehors de ces zones :  les infrastructures publiques de captage et de traitement des eaux usées, d’eau potable et les réseaux qui les accompagnent ;  les infrastructures de transport structurantes pour le territoire, déclarées d’utilité publique.  ou l’absence d’alternative avérée et économiquement acceptable concernant l’extension et la modification de bâtiments d’activités économiques existants. Dès lors que la mise en oeuvre d’un projet conduit, sans alternative avérée, à la disparition d’une zone d’expansion des crues, les mesures compensatoires proposées par le maître d’ouvrage doivent prévoir, dans le même bassin versant, à proximité immédiate du projet, la création ou la restauration de zones d’expansion des crues équivalentes sur le plan fonctionnel (compensation volumétrique par tranches altimétriques données, etc.). Cette règle ne s’applique pas dans les périmètres des plans de prévention des risques d’inondations existants sur le territoire du SAGE.</t>
  </si>
  <si>
    <t>Cher amont</t>
  </si>
  <si>
    <t>SAGE04036</t>
  </si>
  <si>
    <t>REGLE04036_01</t>
  </si>
  <si>
    <t xml:space="preserve"> prélèvements</t>
  </si>
  <si>
    <t>1. Organiser la gestion des prélèvements</t>
  </si>
  <si>
    <t>Toute nouvelle demande de prélèvement ou tout renouvellement d’autorisation de prélèvement, instruite en vertu des articles L. 214-1 à L. 214- 3 du code de l’environnement, ou au titre de la police des installations classées pour la protection de l'environnement, en vertu de l’article L. 511-1 du même code, ne peut être accordée par l'autorité administrative que dans la mesure où ce prélèvement n'entraine pas de dépassement des volumes prélevables définis dans le tableau 1. Les transferts de prélèvements estivaux autorisés vers des prélèvements hivernaux viennent augmenter les valeurs de volume hivernal prélevable indiquées dans le tableau 1.</t>
  </si>
  <si>
    <t>REGLE04036_02</t>
  </si>
  <si>
    <t>2. Limiter l'impact * des plans d'eau existants sur cours d'eau</t>
  </si>
  <si>
    <t>Sur l’ensemble du périmètre du SAGE, en dehors des réserves de substitution, des plans d’eau de barrages destinés à l’hydroélectricité et à l’alimentation et la sécurisation en eau potable et industrielle, des réserves d’eau pour la défense incendie, des lagunes de traitement des eaux usées ou encore des plans d’eau de remise en état des carrières, toute demande de renouvellement de plan d’eau en barrage sur cours d’eau, instruite en vertu des articles L.214-1 à L.214-3 du code de l’environnement, est possible sous réserve que : ces plans d’eau soient isolés du réseau hydrographique par un canal de dérivation avecprélèvement du strict volume nécessaire à leur usage, ou alimentés par ruissellement ;les périodes de remplissage et de vidange soient bien définies au regard du débit dumilieu, sans pénaliser celui-ci notamment en période d’étiage, et suffisamment longues,les plans d’eau soient équipés de systèmes de vidange pour limiter les impactsthermiques et équipés également d’un dispositif permettant d’évacuer la cruecentennale, de préférence à ciel ouvert ;la gestion de l’alimentation et de la vidange des plans d’eau en dérivation du coursd’eau soit optimisée au regard du transit sédimentaire de sorte de ne pascompromettre l’atteinte des objectifs environnementaux des masses d’eau influencées ;un dispositif de piégeage des espèces indésirables soit prévu.Dans le cas où la dérivation et la mise en oeuvre d’équipements ou de modalités de gestion limitant les impacts s’avèrent techniquement impossible ou réalisable à des coûts disproportionnés, l’intérêt économique et/ou collectif du maintien du plan d’eau est dûment justifié auprès des services instructeurs. Si ces conditions ne sont pas remplies, le plan d’eau doit alors être supprimé et un programme de restauration du site doit être proposé puis mis en oeuvre après validation par les services instructeurs.</t>
  </si>
  <si>
    <t>stockage plans d'eau/ stockage plan d'eau</t>
  </si>
  <si>
    <t>REGLE04036_03</t>
  </si>
  <si>
    <t>3. Protéger les zones humides * et la biodiversité</t>
  </si>
  <si>
    <t>Tout projet d’installation, ouvrage, travaux ou activité, instruit au titre de la police de l’eau et des milieux aquatiques, en vertu des articles L.214-1 à 6 du code de l’environnement, ou toute installation classée pour la protection de l’environnement, instruite en vertu de l’article L. 511-1 du même code, entraînant l’assèchement, la mise en eau, l’imperméabilisation, le remblaiement de zones humides identifiées sur le terrain, ou entraînant l’altération de leurs fonctionnalités, est interdit sauf lorsque le projet répond à l’une des exigences suivantes : être déclaré d’utilité publique, d’intérêt général au sens de l’article L. 211-7 du code del’environnement ou de l’article L. 121-9 du code de l’urbanisme, ou d’urgence,présenter des enjeux liés à la sécurité ou à la salubrité publique, tels que décrits àl’article L. 2212-2 du Code Général des Collectivités Territoriales,viser la restauration hydro-morphologique des cours d’eau (cas de travaux entraînant laperte ou l’impact de zones humides artificiellement créées par le passé par desmodifications apportées à l’hydro-morphologie naturelle du cours d’eau),justifier un intérêt économique avéré et motiver le choix de la solution retenue auregard de l’impact environnemental et du coût des solutions de substitutionexaminées.Dans un de ces cas particuliers, le pétitionnaire délimite précisément la zone humide dégradée et engage la mise en oeuvre de mesures compensatoires conformément aux modalités fixées par le SDAGE Loire-Bretagne en vigueur</t>
  </si>
  <si>
    <t>Lay</t>
  </si>
  <si>
    <t>SAGE04003</t>
  </si>
  <si>
    <t>REGLE04003_01</t>
  </si>
  <si>
    <t>1. Répartition des volumes globaux par usage</t>
  </si>
  <si>
    <t>Cet article se rapporte à l’article R. 212-47-1° du Code de l’Environnement.
Le règlement définit l’attribution des volumes globaux par usage indiqués dans le
Tableau 1 ci-dessous. Ces volumes prennent en compte une estimation des besoins à
l’horizon 2015.
Cette répartition des volumes est à reprendre lors de la réactualisation des règlements
d’eau.
Tableau 1 : Attribution des volumes en année moyenne à l'horizon 2015 à l'étiage
(bilan de mai à septembre)
Mm3
% entre les
catégories
d’utilisateurs
ROCHEREAU ANGLE
GUIGNARD VOURAIE MARILLET
dont MOINIE GRAON
MOULIN
PAPON
Retenue Pleine
5,10 1,80 5,43 7,20 3,50 4,40
AEP 2,10
54%
2,50
70%
1,00
20%
3,00
59%
2,80
96%
2,30
85%
Débit réservé
0,58 0,56 0,55 0,40 0,12 0,40
Débit d’étiage ou
lâcher aval 0,00 0,00 1,45 1,00 0,00 0,00
Irrigation
1,20
31%
0,50
14%
2,00
40%
0,70
14%
0,00
0%
0,00
0% En année vingtennale sèche1, les volumes attribués à l’irrigation seront diminués de
20 %, ce qui conduira aux volumes indiqués dans le Tableau 2. La réduction des
prélèvements d’irrigation sur les 4 retenues apporteraient ainsi un volume d’eau
supplémentaire de 1.1 Mm3.
Tableau 2 : Attribution des volumes en année vicennale sèche à l'horizon 2015 à
l'étiage (bilan de mai à septembre)
Mm3 ROCHEREAU ANGLE
GUIGNARD VOURAIE MARILLET
dont MOINIE GRAON
Retenue Pleine 5.10 1.80 5.43 7.20 3.50
AEP 2.35 2.81 1.00 3.39 3.10
Débit réservé 0.58 0.56 0.55 0.40 0.12
Débit d’étiage
ou lâcher aval
0.00 0.00 1.45 0.80 0.00
Irrigation 0.96 0.40 1.60 0.56 0.00</t>
  </si>
  <si>
    <t>REGLE04003_02</t>
  </si>
  <si>
    <t>2. Consommation départementale, interconnexion et bassin * du Lay</t>
  </si>
  <si>
    <t>Afin de garantir l’équilibre hydrologique du bassin du LAY, les transferts en dehors du
bassin du Lay entre mai et octobre doivent se situer entre 3,5 et 6 Mm3 . Au-delà, lors des
années vingtennales sèches les besoins dépasseront les ressources sur le bassin du Lay
à l’horizon 2015.
En année vingtennale sèche, les transferts depuis le bassin du Lay vers les autres
bassins versants du département seront limités à 5.5 Mm3 entre mai et octobre avec :
- un export de 6,5 Mm3 vers les autres bassins versants,
- et un import de 1 Mm3 depuis le complexe de MERVENT, vers ANGLE GUIGNARD.
Ces transferts constituent une forte augmentation par rapport aux transferts actuels et
tiennent compte de l’évolution des besoins sur l’ensemble des bassins versants.
Ce volume transféré en dehors du bassin du Lay devra être un indicateur de suivi, fourni
annuellement par VENDEE EAU, lors des réunions de gestion d’étiage sur le territoire.
En cas de situation de crise (pollution accidentelle, arrêt prolongé d’une usine,…), la
gestion sera du ressort de l’Etat, mais la CLE exprime sa solidarité départementale et la
limitation des volumes exportés sera levée en de telle circonstance, apportant un volume
supplémentaire de 2 Mm3.</t>
  </si>
  <si>
    <t>REGLE04003_03</t>
  </si>
  <si>
    <t>3. Améliorer le traitement du phosphore et de l'azote dans les stations d'épuration</t>
  </si>
  <si>
    <t>L’eutrophisation a entraîné le classement des eaux douces en zones sensibles par arrêté
ministériel du 23 novembre 1994, révisé le 9 janvier 2006. L’obligation de traitement du
phosphore s’impose aux ouvrages d’une capacité supérieure ou égale à 10 000 EH
rejetant les effluents traités dans les eaux douces.
Cet article demande l’amélioration du traitement du phosphore et de l’azote dans les
stations d’épuration de capacité nominale supérieure ou égale à 2 000 EH : Paramètre Stations d’épuration Concentration
(maximale à ne pas dépasser)
de 2 000 EH à 10 000 EH 2 mg/l
Phosphore total
En moyenne annuelle
supérieures à 10 000 EH 1 mg/l
Source : arrêté du 22 juin 2007 relatif à la collecte, au transport et au traitement des eaux usées des
agglomérations d’assainissement… supérieures à 1.2 kg/j de DBO5.
Le règlement rappelle les normes de rejets minimum pour les stations d’épuration de plus
de 2 000 EH :
Paramètre
(échantillons
moyens
journaliers)
Charge brute reçue
(pollution organique en DBO5
kg/j)
Concentration
(maximale à ne pas
dépasser)
Rendement
(minimum à
atteindre)
DBO5 120 exclu à 600 inclus
&gt; 600
25 mg/l 70%
80%
DCO Toutes charges 125 mg/l 75%
MES
Toutes charges
35 mg/l
150 mg/l pour lagunages
90%
Source : arrêté du 22 juin 2007relatif à la collecte, au transport et au traitement des eaux usées des
agglomérations d’assainissement… supérieures à 1.2 kg/j de DBO5.
Des valeurs plus sévères peuvent être prescrites par le préfet en vue de la protection de
captages destinés à la production d’eau potable (conformément à l’article 15 de l’arrêté
du 22 juin 07).</t>
  </si>
  <si>
    <t>REGLE04003_04</t>
  </si>
  <si>
    <t>4. Diminuer les apports phosphorés sur les bassins * versants d'alimentation en eau potable *</t>
  </si>
  <si>
    <t>En terme de reconquête de la qualité d’eau, les bassins versants d’alimentation en eau
potable5 sont prioritaires. Le règlement fixe :
  le traitement du phosphore pour les stations d’épuration de 1 000 EH dont le rejet
est situé sur un bassin versant d’alimentation en eau potable ;
OU, selon les faisabilités techniques,
  un dispositif de non rejet sur une période d’étiage minimale de 2 mois6 grâce à des
bassins d’évaporation avec saulaie, des bassins d’infiltration ou des lagunes à
macrophytes. La réutilisation des eaux usées traitées pour l’irrigation, l’arrosage
communal est également recommandée sur cette période d’étiage.
Les dispositifs de stockage puis de rejet en hautes eaux ne sont pas recommandés en
raison des rejets brutaux vers le milieu aquatique spécialement en période d’étiage.
Dans tous les cas, le niveau de rejet ne devra pas remettre en cause les objectifs de bon
état fixés par la Directive Cadre sur l’Eau (DCE). Dans le cas contraire, les solutions de
non rejet seront étudiées.
Cet article est applicable aux nouveaux projets, aménagements, installations… visés aux
articles L.214-1 et L.511-1 du code de l’environnement.</t>
  </si>
  <si>
    <t>stations d'épuration/ encadrer rejets : stockage / infiltration / régulation</t>
  </si>
  <si>
    <t>REGLE04003_05</t>
  </si>
  <si>
    <t>rectification, curage, busage, extraction de sédiment</t>
  </si>
  <si>
    <t>5. Inondations : lutte contre les vitesses de ruissellement</t>
  </si>
  <si>
    <t>Cette règle d’usage de la ressource se réfère à l‘article R. 212-47 du Code de
l’Environnement.
En lien avec les orientations 6.5 du PAGD, la CLE s’oppose aux projets de
redressement, de recalibrage ou d’élargissement des cours d’eau visant à accélérer les
vitesses d’écoulement en raison des risques de dommages sur les zones aval.
Cet article est notamment applicable aux projets, aménagements, installations… visés
aux articles L.214-1 et L.511-1 du code de l’environnement.</t>
  </si>
  <si>
    <t>Orientation 6.5 du PAGD</t>
  </si>
  <si>
    <t>REGLE04003_06</t>
  </si>
  <si>
    <t>6. Ruissellement : règle spécifique concernant la gestion des eaux pluviales</t>
  </si>
  <si>
    <t>Cette règle d’usage de la ressource s’impose à tout maître d’ouvrage dans le cadre de la
rubrique 3.1.5.0. de la nomenclature « Eau ». Elle se réfère à l‘article R. 212-47 du Code
de l’Environnement.
Pour les aménagements, projets, etc., visés aux articles L. 214.-1 et L. 511-1 du code de
l’environnement, une limitation des débits spécifiques en sortie de parcelle
aménagée de 5 à 10 l/s/ha est fixée pour toute nouvelle imperméabilisation avec mise
en place de dispositifs de rétention à la parcelle.Cette règle est liée à la disposition 3D-2 Réduire les rejets d’eaux pluviales du SDAGE
Loire Bretagne 2010-2015 et son dernier alinéa concernant les valeurs localement
adaptées.</t>
  </si>
  <si>
    <t>REGLE04003_07</t>
  </si>
  <si>
    <t>7. Meilleure gestion des lâchers des barrages en période d'étiage</t>
  </si>
  <si>
    <t>Cette règle se réfère à l’alinéa 4° du R. 212-47 du Code de l’Environnement concernant
la continuité écologique et l’ouverture périodique de certains ouvrages hydrauliques.
L’article L.213-10-10 du Code de l’Environnement fixe une redevance pour stockage
d’eau en période d’étiage pour les ouvrages de plus de 1 Mm3. L’Agence de l’Eau Loire
Bretagne a défini la période d’étiage du 1er mai au 31 octobre. Au moyen de cette
redevance calculée sur les volumes stockés, l’Agence incite les barrages à maintenir un
écoulement régulier en aval des retenues sur toute la période d’étiage.
La gestion des ouvrages sera revue en conséquence : le volume éventuellement
excédentaire ne devra pas être évacué en un seul lâcher en fin d’étiage mais doit
être réparti, au plus tard, sur les 31 jours d’octobre.</t>
  </si>
  <si>
    <t>REGLE04003_08</t>
  </si>
  <si>
    <t>8. Volume prélevable pour l'irrigation à partir de la nappe du sud Vendée</t>
  </si>
  <si>
    <t>Le volume prélevable pour l’irrigation sur le secteur du LAY à partir de la nappe du sud
Vendée est défini :
Secteur
Volumes printemps + été
(Mm3)
LAY 4.80</t>
  </si>
  <si>
    <t>REGLE04003_09</t>
  </si>
  <si>
    <t>9. Règles pour l'entretien et la conservation du réseau hydraulique du marais</t>
  </si>
  <si>
    <t>Cette règle se réfère à l’alinéa 2° du R. 212-47 du Code de l’Environnement.
En lien avec le chapitre 13 du Plan d’Aménagement et de Gestion Durable (PAGD) qui
demande l’entretien du réseau tertiaire d’intérêt collectif, cet article prévoit :
L’entretien doit respecter le principe « vieux fonds – vieux bords » sans que ni
l’approfondissement ni le redressement ne soient recherchés7 :
·  Le curage préconisé doit débuter à l’aplomb du haut de berge avant travaux et
respecter une pente de berge inférieure à 60% ;
·  Le curage préconisé doit conserver la ceinture végétale nécessaire pour le
maintien de la berge et l’intérêt écologique.
Le curage à blanc est fortement déconseillé.</t>
  </si>
  <si>
    <t>Ciron</t>
  </si>
  <si>
    <t>SAGE05016</t>
  </si>
  <si>
    <t>REGLE05016_01</t>
  </si>
  <si>
    <t>1. Les stations d'épuration domestiques (nomenclature IOTA) ou industrielles, existantes ou en projet, soumises à la réglementation ICPE doivent prendre les mesures nécessaires pour que la qualité de leurs rejets ...</t>
  </si>
  <si>
    <t>Les stations d’épuration domestiques (nomenclature IOTA) ou industrielles,
existantes ou en projet, soumises à la réglementation ICPE doivent prendre les
mesures nécessaires pour que la qualité de leurs rejets pour les polluants altérant
la qualité de l’eau du milieu récepteur respecte les objectifs de bon état défini par la
Directive Cadre sur l’Eau n°2000/60 du 23 octobre 2000 à l’occasion des
renouvellements d’autorisation ou dans leur projet.
Les normes de rejet des stations d’épuration domestiques ou industrielles seront
définies par deux au moins des paramètres suivants :
- le rendement de ces stations ;
- la concentration de polluant dans les effluents avant rejet dans le milieu
récepteur ;
- les flux journaliers de polluants rejetés au milieu récepteur.
Pour chaque polluant spécifique de l’état écologique ou chimique, les flux rejetés par
chaque station d’épuration domestique ou industrielle ne doivent pas dépasser le
flux admissible par le milieu récepteur. Dans ce but, la valeur limite de rejet de
chaque polluant est obtenue par le produit de la concentration définissant le bon
état pour cette substance avec le débit du cours d’eau accueillant le rejet.
Dans le cadre de cette règle, le débit du cours d’eau est considéré comme le débit
caractéristique d’étiage.</t>
  </si>
  <si>
    <t>REGLE05016_02</t>
  </si>
  <si>
    <t>2. Afin de préserver les zones humides * et leurs fonctionnalités ..., les IOTA ... et les ICPE ... entraînant l'assèchement, la mise en eau, l'imperméabilisation ou le remblais de zones humides * ... sont interdits sur le territoire du SAGE excepté si...</t>
  </si>
  <si>
    <t>Afin de préserver les zones humides et leurs fonctionnalités telles que définies par
l'article L.211-1 du Code de l’Environnement, les Installations, Ouvrages, Travaux ou
Activités (IOTA) définis aux articles L.214-1 à 6 du Code de l’Environnement et les
installations classées pour la protection de l’environnement (ICPE) définies à
l’article L.511-1 du même code et entraînant l’assèchement, la mise en eau,
l'imperméabilisation ou le remblais de zones humides (rubrique 3.3.1.0 de la
nomenclature « Loi sur l’eau » annexée à l’article R.214-1 du même Code) sont
interdits sur le territoire du SAGE excepté si :
- le projet est soumis à DUP (Déclaration d'Utilité Publique) au sens des
articles L.11-2 à 7 du Code de l'Expropriation pour cause d'utilité publique ;
ou
- les travaux intéressent la sécurité des personnes et des biens.
Dans ces cas, le maître d’ouvrage devra démontrer au moyen d’une analyse
approfondie qu’aucune alternative à la destruction ou à la dégradation de la zone
humide ne peut être envisagée sur les plans économiques et/ou techniques. Le
document d’incidence du dossier d’autorisation comportera un argumentaire renforcé sur les volets eau/milieux aquatiques afin d’étudier l’impact du projet sur
les fonctions et sur l’alimentation de la zone humide.
Cette règle ne s’applique pas aux programmes de restauration des milieux ou de la
continuité écologique visant une reconquête ou un renforcement de l’intégrité des
écosystèmes.</t>
  </si>
  <si>
    <t>REGLE05016_03</t>
  </si>
  <si>
    <t>3. Lorsqu'aucune alternative n'est envisageable à l'assèchement, la mise en eau, l'imperméabilisation ou au remblais de la zone humide, l'impact * créé par les exceptions visées par la règle n°2 devra être compensé par ...</t>
  </si>
  <si>
    <t>Lorsqu’aucune alternative n’est envisageable à l’assèchement, la mise en eau,
l’imperméabilisation ou au remblais de la zone humide, l’impact créé par les
exceptions visées par la règle n°2 devra être compensé par recréation, restauration
ou réhabilitation des zones dégradées pour une surface égale au minimum au
double de la surface détruite ou dégradée par le projet. Elles seront obligatoirement
mises en oeuvre sur le bassin versant du Ciron et de préférence sur des zones
humides dégradées ou en continuité d’une Zone Humide d’Intérêt Environnemental
Particulier (ZHIEP).
Ces opérations compensatoires devront faire l’objet, de la part du maître d’ouvrage
à l’origine du projet impactant la zone humide, d’un suivi et d’un entretien réguliers
dont la durée sera précisée au cas par cas par les services instructeurs.</t>
  </si>
  <si>
    <t>REGLE05016_04</t>
  </si>
  <si>
    <t>4. Les zones humides telles que définies précédemment ne sont pas concernées par la règle n°4. Sont concernés ici les milieux aquatiques présents dans les espaces de mobilité maximaux des cours d'eau identifiés lors de l'état des lieux du SAGE ou à défaut sur les lits mineurs.</t>
  </si>
  <si>
    <t>Les zones humides telles que définies précédemment ne sont pas concernées par la
règle n°4.
Sont concernés ici les milieux aquatiques présents dans les espaces de mobilité
maximaux des cours d’eau identifiés lors de l’état des lieux du SAGE ou à défaut sur
les lits mineurs.
Lorsque la destruction ou la dégradation de milieux aquatiques par une
Installation, Ouvrage, Travaux ou Activité (IOTA) définis aux articles L.214-1 à 6 du
Code de l’Environnement ou par une installation classée pour la protection de
l’environnement (ICPE) définie à l’article L.511-1 du même code est inévitable, le
projet d'aménagement devra intégrer des mesures de compensation :
- ces mesures viseront à la recréation, restauration ou réhabilitation de
milieux aquatiques dégradés pour une surface au minimum égale au double
de ceux détruits ou dégradés ;
- ces mesures seront prises en priorité sur le bassin versant de la masse d’eau
concernée et au minimum sur une même zone hydrographique (carte 3-b de
l’atlas cartographique du présent règlement du SAGE Ciron) ;
- une gestion durable de la zone dégradée sera mise en place afin d’éviter les
impacts sur les milieux environnants (maîtrise des espèces invasives par
exemple).
Un suivi sur le long terme de ces opérations sera organisé par le maître d’ouvrage
du projet impactant dont la durée sera précisée au cas par cas par les services
instructeurs.
Cette règle ne s’applique pas :
- aux programmes de restauration et d’entretien des milieux déclarés d’intérêt
général ;
- aux actions de restauration de la continuité écologique ;
- aux projets dont l’objet est l’amélioration de la qualité des eaux. Toutefois,
dans le cadre de l’installation d’un tel aménagement, le maître d’ouvrage
reste attentif à l’intégrité et à l’équilibre du milieu.</t>
  </si>
  <si>
    <t>REGLE05016_05</t>
  </si>
  <si>
    <t>5. Lors des demandes de modification ou de réfection des ouvrages qui constituent un obstacle à la libre circulation des espèces et des sédiments ..., il est demandé aux maîtres d'ouvrage d'étudier systématiquement, dans les documents d'incidence, la faisabilité des mesures visant à assurer la continuité écologique ...</t>
  </si>
  <si>
    <t>Lors des demandes de modification ou de réfection des ouvrages qui constituent un
obstacle à la libre circulation des espèces et des sédiments et soumis à déclaration
ou à autorisation en application de l'article R.214-1 du Code de l’Environnement, il
est demandé aux maîtres d’ouvrage d’étudier systématiquement, dans les
documents d’incidence, la faisabilité des mesures visant à assurer la continuité
écologique (transport sédimentaire et migration des espèces). Cette étude intégrera
une analyse des avantages coûts/bénéfices au regard du milieu naturel et des
activités humaines dont le cours d’eau est porteur actuellement et dans le futur.</t>
  </si>
  <si>
    <t>REGLE05016_06</t>
  </si>
  <si>
    <t>6. Pour un IOTA constituant un nouvel obstacle à la continuité écologique ..., toutes les mesures nécessaires à la libre circulation des espèces ainsi qu'au transport naturel des sédiments devront être prises ...</t>
  </si>
  <si>
    <t>Pour un IOTA constituant un nouvel obstacle à la continuité écologique soumis à
déclaration ou à autorisation en application de l'article R.214-1 du Code de
l'Environnement, toutes les mesures nécessaires à la libre circulation des espèces
ainsi qu’au transport naturel des sédiments devront être prises afin de lever
l’obstacle à la continuité écologique. Est particulièrement visée, la libre circulation :
- de l’anguille ;
- de la loutre d’Europe ;
- du vison d’Europe.</t>
  </si>
  <si>
    <t>Argoat-Trégor-Goëlo</t>
  </si>
  <si>
    <t>SAGE04048</t>
  </si>
  <si>
    <t>REGLE04048_01</t>
  </si>
  <si>
    <t>1. Interdire les rejets directs d'eaux traitées au milieu superficiel pour les dispositifs d'assainissement * non collectif des nouveaux bâtiments</t>
  </si>
  <si>
    <t>Les rejets directs d’eaux traitées aux milieux superficiels des dispositifs d’assainissement non collectif des nouveaux bâtiments sont interdits sur les communes prioritaires délimitées sur la carte ci-après.</t>
  </si>
  <si>
    <t>REGLE04048_02</t>
  </si>
  <si>
    <t>2. Interdire le carénage hors des lieux équipés de systèmes de collecte et de traitement des effluents de lavage</t>
  </si>
  <si>
    <t>Le carénage réalisé hors des lieux équipés de systèmes de collecte et de traitement des effluents de
lavage est interdit.</t>
  </si>
  <si>
    <t>REGLE04048_03</t>
  </si>
  <si>
    <t>3. Interdire la dégradation des cours d'eau par le bétail</t>
  </si>
  <si>
    <t>Toute dégradation du lit et des berges des cours d’eau liée au piétinement du bétail est interdite sur le
territoire du SAGE.</t>
  </si>
  <si>
    <t>REGLE04048_04</t>
  </si>
  <si>
    <t>4. Encadrer les projets conduisant à la destruction des zones humides *</t>
  </si>
  <si>
    <t>L’assèchement, la mise en eau, l’imperméabilisation ou le remblais des zones humides telles que définies aux articles L211-1 et R211-108 du code de l’environnement, quelle que soit leur superficie, qu’elles soient soumises ou non à déclaration ou à autorisation en application des articles L.214-1 et suivants du code de l’environnement, est interdit sauf si :
- l’existence d’enjeux liés à la sécurité des personnes, des habitations, des bâtiments d’activités et des infrastructures de transports est démontrée ;
OU
- les installations, ouvrages, travaux ou activités sont réalisés dans le cadre d'un projet déclaré d'utilité publique (DUP) ou ils présentent un caractère d'intérêt général, notamment au sens de l’article L211-7 du code de l’environnement ou de l’article L102-1 du code de l’urbanisme ;
OU
- l’impossibilité technico-économique d’implanter en dehors de ces zones, les infrastructures publiques de captage et de traitement des eaux usées, d’eau potable et les réseaux qui les accompagnent, déclarés d’utilité publique ou présentant un caractère d'intérêt général notamment en vertu de l’article L211-7 du code de l’environnement ou de l’article L.102-1 du code de l’urbanisme, est démontré ;
OU
- les installations, ouvrages, travaux ou activités contribuent à l’atteinte du bon état par des opérations de restauration hydromorphologique des cours d'eau ;
OU
- les installations, ouvrages, travaux ou activités contribuent au maintien ou à l’exploitation de la zone humide ;
OU
- les installations, ouvrages, travaux ou activités sont réalisés dans le cadre de l’extension de bâtiments d’activité agricole existants.
OU
- les installations, ouvrages, travaux ou activités sont réalisés dans le cadre de l’extension d’infrastructures portuaires ou maritimes existantes, en zone de vasière recouverte à chaque marée (slikke), essentiellement composée de vases et sans végétation.
Dans la conception de ces nouveaux projets, des mesures adaptées doivent être définies pour :
- éviter l’impact ;
- réduire cet impact s’il n’a pas pu être évité ;
- et à défaut, compenser le dommage résiduel identifié en application de la disposition 8B-1 du SDAGE Loire-Bretagne révisé 2016-2021.</t>
  </si>
  <si>
    <t>REGLE04048_05</t>
  </si>
  <si>
    <t>5. Protéger les zones naturelles d'expansion des crues</t>
  </si>
  <si>
    <t>Dans les zones naturelles d’expansion des crues situées sur les communes identifiées à la carte ci-dessous, tout nouveau projet d’installation, d’ouvrage, de remblai dans le lit majeur d’un cours d’eau, soumis à autorisation ou déclaration au titre des articles L214-1 et suivants du code de l’environnement, est interdit sauf si est (sont) démontré(s):
- des enjeux liés à la sécurité ou à la salubrité publique, tels que décrits à l’article L2212-2 du code général des collectivités territoriales,
OU
- l’impossibilité technico-économique d’implanter en dehors de ces zones, les infrastructures publiques de captage et de traitement des eaux usées, d’eau potable et les réseaux qui les accompagnent, déclarés d’utilité publique ou présentant un caractère d'intérêt général notamment en vertu de l’article L211-7 du code de l’environnement ou de l’article L.102-1 du code de l’urbanisme.
Dans la conception et la mise en oeuvre de ces projets, des mesures adaptées doivent être définies pour :
- éviter l’impact sur les zones naturelles d’expansion des crues et sur leurs fonctionnalités,
- réduire cet impact s’il n’a pas pu être évité,
- et à défaut, compenser le dommage résiduel identifié pour répondre à l’objectif de non aggravation de l’aléa.
Dès lors que la mise en oeuvre d’un projet conduit, sans alternative avérée, à la disparition d’une zone naturelle d’expansion des crues, les mesures compensatoires doivent prévoir, dans le même bassin versant, en priorité sur la même unité foncière et à l’amont du projet, la création ou la restauration de zones naturelles d’expansion des crues permettant de retrouver un volume équivalent à celui retiré.</t>
  </si>
  <si>
    <t>Vendée</t>
  </si>
  <si>
    <t>SAGE04004</t>
  </si>
  <si>
    <t>REGLE04004_01</t>
  </si>
  <si>
    <t>1. Règlement d'eau unique du complexe de Mervent affichant les volumes attribués à chacun des usages</t>
  </si>
  <si>
    <t>Un règlement d’eau unique du complexe de Mervent
permettant d’harmoniser les usages et de mettre en conformité les ouvrages au regard de la
réglementation en vigueur, est élaboré dans un délai de 3 ans. Le règlement d’eau unique
affiche les volumes attribués à chacun des usages.</t>
  </si>
  <si>
    <t>REGLE04004_02</t>
  </si>
  <si>
    <t>2. Priorités d'usage de la ressource en eau du complexe hydraulique de Mervent</t>
  </si>
  <si>
    <t>Les priorités d’usages de la ressource en eau du complexe
hydraulique de Mervent sont déterminées comme suit :
1) Alimentation en eau potable des populations
2) Gestion des risques d’inondation
3) Vie piscicole et biologique
4) Contribution au respect du Débit d’Objectif Etiage au point nodal
5) Soutien d’étiage du Marais Poitevin
6) Pêche de loisirs, loisirs nautiques, baignade
7) Irrigation
8) Production hydroélectrique</t>
  </si>
  <si>
    <t>REGLE04004_03</t>
  </si>
  <si>
    <t>3. Contenu du règlement d'eau - Ce règlement d'eau précise pour chacun des barrages les objectifs de gestion pour la satisfaction de ces usages...</t>
  </si>
  <si>
    <t>Ce règlement d'eau précise pour chacun des
barrages les objectifs de gestion pour la satisfaction de ces usages (volumes attribués à
chacun des usages, remplissage pour l'écrêtement des crues, constitution de la réserve en eau
potable, procédure de décision concernant le pilotage des lâchers pour le respect des objectifs
au point nodal, etc.).
Il définit en outre l'organisation des responsabilités et la circulation des informations. Il
identifie en outre :
• Les caractéristiques de chaque ouvrage et retenue
• Usages de l’eau par ordre de priorité (cf. art. 2) • Débits restitués à l’aval de l’ouvrage / débits prélevés
- débit dispositif de franchissement piscicole
- débit réservé ou débits minimum biologique (intégrant le débit des dispositifs de
franchissement piscicole)
- débit maximum de prélèvement d’eaux brutes pour chaque usage
• Niveaux d’eau dans la retenue
- en fonction des priorités d’usages
- en fonction de la période de l’année (période de crue, période d’étiage, période de
reproduction piscicole, période de dévalaison et montaison de l’anguille, période de
remplissage des retenues pour constitution des réserves d’eau, période de
déstockage).
Ce règlement d’eau prend en compte pour chaque usage les conventions existantes avec
d’autres entités pouvant affecter la gestion globale du complexe.</t>
  </si>
  <si>
    <t>REGLE04004_04</t>
  </si>
  <si>
    <t>4. Gestion intégrée prévention des crues et production d'eau potable - Le règlement d'eau unique du complexe de Mervent intègre les règles de gestion des niveaux d'eau pour chacune des retenues lors des périodes au plus fort risque de crues...</t>
  </si>
  <si>
    <t>Le règlement d’eau unique du complexe de Mervent intègre les règles de gestion des niveaux
d’eau pour chacune des retenues lors des périodes au plus fort risque de crues.
- Pour la retenue de Mervent, les niveaux seront compris entre 32.5 et 34.5 m NGF.
- Pour la retenue d’Albert, les niveaux seront compris entre 44.5 et 45.5 m NGF.
- Pour la retenue de Pierre Brune, les niveaux seront compris entre 43 et 44.5 m NGF.</t>
  </si>
  <si>
    <t>REGLE04004_05</t>
  </si>
  <si>
    <t>5. Usage irrigation - Les volumes prélevés pour cet usage d'irrigation ne sont pas augmentés et ne peuvent dépasser 125 000 mètres cube...</t>
  </si>
  <si>
    <t>Les volumes prélevés pour cet usage d’irrigation ne sont
pas augmentés et ne peuvent dépasser 125 000 mètres cube.</t>
  </si>
  <si>
    <t>Tout prélèvement dans le complexe de Mervent pour l’usage « Irrigation » fait l’objet d’une
régularisation administrative au titre de la police de l’eau et des milieux aquatiques dans un
délai de deux ans.</t>
  </si>
  <si>
    <t>REGLE04004_06</t>
  </si>
  <si>
    <t>6. Débit minimum biologique - Des débits réservés correspondant au débit mimimum biologique (DMB) sont déterminés lors de toute modification d'une autorisation de prise d'eau concernant le complexe et au plus tard ...</t>
  </si>
  <si>
    <t>Des débits réservés correspondant au débit
mimimum biologique (DMB) sont déterminés lors de toute modification d’une autorisation
de prise d’eau concernant le complexe et au plus tard en 2014 pour répondre aux besoins des
milieux aquatiques soumis à l'influence du complexe hydraulique de Mervent (tronçon entre
le barrage de Mervent et les portes de Boisse).
Le débit minimum biologique (DMB) est variable selon les saisons et répond mieux aux
besoins des milieux à l’aval d’un ouvrage. Au minimum, un DMB sera défini pour la
période estivale (étiage) et un autre pour la période hivernale.
Il en sera de même, et dans les mêmes délais, pour les autres ouvrages du complexe (Pierre
Brune et Albert) afin de répondre aux besoins biologiques des milieux spécifiques des
tronçons de cours d’eau à l’aval immédiat conformément à la réglementation en vigueur.
Les valeurs de débit réservé ou DMB seront insérées dans le règlement d’eau unique de
Mervent après étude de chaque ouvrage.</t>
  </si>
  <si>
    <t>REGLE04004_07</t>
  </si>
  <si>
    <t>7. Soutien d'étiage - Le volume affecté au soutien d'étiage des canaux du Marais poitevin associés à la Vendée est de 3 Millions de m3 minimum entre le 15 juin et le 30 septembre ...</t>
  </si>
  <si>
    <t>Le volume affecté au soutien d’étiage des canaux du Marais
poitevin associés à la Vendée est de 3 Millions de m3 minimum entre le 15 juin et le
30 septembre. Le débit restitué à l’aval pour le soutien d’étiage n’est pas supérieur à 4 m3/s entre le 15 juin et le 30 septembre, sauf lâchers conditionnés par un événement de crise
affectant la sécurité civile (notamment lié à une crue).
Les lâchers d’eau depuis le complexe hydraulique doivent permettre de contribuer au respect
des NOE / NCR de 8 zones nodales du Marais poitevin (cf. atlas cartographique).
Dans cette perspective, le Syndicat Intercommunal d’Utilisation des Eaux de la Forêt de
Mervent et le Syndicat Intercommunal des Communes riveraines de la Vendée sont invitées à
établir dans un délai de 3 ans une convention réglant les modalités prévisionnelles annuelles
des lâchers d’eau entre le 15 juin et le 30 septembre. Elle identifie de même le circuit de
décision des lâchés. Elle pourra être intégrée au règlement d’eau unique du complexe
hydraulique, après un retour d’expérience de plusieurs années d’application.</t>
  </si>
  <si>
    <t>REGLE04004_08</t>
  </si>
  <si>
    <t>8. Usage hydroélectrique - L'utilisation de la force motrice de l'eau affectée à l'usage hydroélectrique est considérée comme une fonction secondaire du complexe hydraulique...</t>
  </si>
  <si>
    <t>L’utilisation de la force motrice de l’eau affectée à
l’usage hydroélectrique est considérée comme une fonction secondaire du complexe
hydraulique.
Le turbinage réalisé entre le 15 juin et le 30 septembre n’utilise pas un débit supérieur à
4 m3/s, sauf lâchers conditionnés par un événement de crise lié à une crue.
Cet usage est intégré à terme au règlement d’eau unique du complexe de Mervent.</t>
  </si>
  <si>
    <t>REGLE04004_09</t>
  </si>
  <si>
    <t>9. Franchissement piscicole - Le propriétaire du barrage de Pierre-Brune sur la rivière Mère est tenu de mettre en place un dispositif de franchissement (montaison et dévalaison) ...</t>
  </si>
  <si>
    <t>Le propriétaire du barrage de Pierre-Brune sur la rivière Mère est tenu de mettre en place un
dispositif de franchissement (montaison et dévalaison) notamment pour l’anguille avant le
31 décembre 2010.
Le règlement unique du complexe de Mervent précise les modalités de gestion des dispositifs
de franchissement des barrages, afin d’assurer la conservation, la reproduction et la
circulation piscicoles, et notamment leurs débits de fonctionnement nécessaires à ces
finalités.</t>
  </si>
  <si>
    <t>REGLE04004_10</t>
  </si>
  <si>
    <t>10. Vidange - Toute vidange partielle ou totale d'une retenue du complexe de Mervent doit prendre en compte l'état de comblement des retenues...</t>
  </si>
  <si>
    <t>Toute vidange partielle ou totale d’une retenue du complexe de
Mervent doit prendre en compte l’état de comblement des retenues. La ligne d’eau est
abaissée très lentement, afin d’assurer le maintien d’une qualité des eaux respectueuse de la
survie de la ressource piscicole pouvant être affectée par l’opération, sauf vidange de fond
pour motif de transit sédimentaire et exception faite pour motif de sécurité publique.</t>
  </si>
  <si>
    <t>REGLE04004_11</t>
  </si>
  <si>
    <t>11. Station hydrométrique - Le barrage de Mervent est équipé d'une station hydrométrique du suivi de la rivière Vendée ...</t>
  </si>
  <si>
    <t>Le barrage de Mervent est équipé d’une station
hydrométrique du suivi de la rivière Vendée. La métrologie de cette station (protocole de
calibrage et de validation des mesures de débits) est contrôlée et agréée par l’Etat dans un
délai de deux ans.</t>
  </si>
  <si>
    <t>L’exploitant du barrage, ou à défaut son propriétaire, tient à disposition des services de l’Etat
et de la CLE les données enregistrées à tout moment, qu’il conserve pendant 10 ans. Il
adresse une fois par an à l’Etat un bilan du suivi opéré, sans préjudice d’autres prescriptions de fonctionnement à déterminer par arrêté complémentaire au titre de la police de l’eau et des
milieux aquatiques.</t>
  </si>
  <si>
    <t>REGLE04004_12</t>
  </si>
  <si>
    <t>12. Assainissement * - Le traitement du phosphore dans les stations d'épurations de capacité nominale supérieure ou égale à 2 000 EH doit être amélioré ; il est porté à 2mg/l. dans un délai de 3 ans.</t>
  </si>
  <si>
    <t>Le traitement du phosphore dans les stations d’épurations de
capacité nominale supérieure ou égale à 2 000 EH doit être amélioré ; il est porté à 2mg/l.
dans un délai de 3 ans.</t>
  </si>
  <si>
    <t>REGLE04004_13</t>
  </si>
  <si>
    <t>13. Aménagement d'ouvrages hydrauliques - Toute nouvelle création d'ouvrage en travers d'un cours d'eau qui constituerait un obstacle à la continuité écologique est interdite en raison de leur impact * sur la fonctionnalité des milieux...</t>
  </si>
  <si>
    <t>Toute nouvelle création d’ouvrage
en travers d’un cours d’eau qui constituerait un obstacle à la continuité écologique est
interdite en raison de leur impact sur la fonctionnalité des milieux.
Toutefois, à titre dérogatoire, les ouvrages intéressant la salubrité ou la sécurité publique
peuvent être autorisés sous réserve qu’ils soient transparents pour la continuité écologique et
sous réserve d’une compensation maximale des perturbations engendrées.</t>
  </si>
  <si>
    <t>Sèvre Niortaise et Marais Poitevin</t>
  </si>
  <si>
    <t>SAGE04005</t>
  </si>
  <si>
    <t>REGLE04005_01</t>
  </si>
  <si>
    <t>1. Tout nouveau drainage enterré sur les parcelles bordant les cours d'eau est interdit afin de garantir l'efficacité des bandes enherbées et d'éviter tout transfert direct d'eaux résiduaires de drainage dans les cours d'eau.</t>
  </si>
  <si>
    <t>Tout
nouveau drainage enterré sur les parcelles bordant les cours d’eau est interdit afin de
garantir l’efficacité des bandes enherbées et d’éviter tout transfert direct d’eaux
résiduaires de drainage dans les cours d’eau.</t>
  </si>
  <si>
    <t>REGLE04005_02</t>
  </si>
  <si>
    <t>2. Toute création, modernisation ou renouvellement d'autorisation de station d'épuration supérieure à 2000 équivalent-habitants intègre une étude technico-économique sur le recours à l'une des deux filières suivantes ...</t>
  </si>
  <si>
    <t>Toute création, modernisation ou renouvellement
d’autorisation de station d’épuration supérieure à 2000 équivalent-habitants intègre
une étude technico-économique sur le recours à l’une des deux filières suivantes :
- Réutilisation des eaux usées. Les effluents traités peuvent être utilisés en
substitution ou en complément de certains prélèvements : irrigation agricole, eaux
industrielles, arrosage communal, lagunes d’incendie, aménagements paysagers…
- Alternative aux rejets d’eaux usées, de type bassin d’évaporation avec saulaie ou
lagune à macrophytes. Les dispositifs de stockage/rejet en hautes eaux sont à
mettre en oeuvre en dernier recours, car ils ne permettent pas d’éviter le rejet au
milieu.
Cette étude technico-économique est réalisée dans un délai de trois ans, pour toute
station d’épuration dont les rejets sont de nature à perturber significativement le bon
état ou le bon potentiel de la masse d’eau intéressée.</t>
  </si>
  <si>
    <t>REGLE04005_03</t>
  </si>
  <si>
    <t>3. Au sein des aires d'alimentation des captages en eau potable et d'alimentation des plans d'eau de baignade, comme au sein des communes en bordure de la zone littorale présentant des risques de transferts élevés?, toute réalisation, réhabilitation ou renouvellement d'autorisation de station d'épuration supérieure à 2000 équivalent-habitants intègre une étude technico-économique sur la réduction de la pollution bactérienne, ...</t>
  </si>
  <si>
    <t>Au sein des aires d’alimentation des captages en eau
potable et d’alimentation des plans d’eau de baignade, comme au sein des communes
en bordure de la zone littorale présentant des risques de transferts élevés (note
supérieure ou égale à 6 sur la carte « transfert » de l’étude de hiérarchisation des
pollutions bactériologiques), toute réalisation, réhabilitation ou renouvellement
d’autorisation de station d’épuration supérieure à 2000 équivalent-habitants intègre
une étude technico-économique sur la réduction de la pollution bactérienne,
notamment par la mise en place de traitements tertiaires de finition, lagunages, etc. Ce
dispositif est conçu et géré de sorte à ne pas engendrer une dégradation du rejet liée à
l’eutrophisation de la lagune de finition.
Cette étude technico-économique est réalisée dans un délai de trois ans, pour toute
station d’épuration dont les rejets sont de nature à perturber significativement le bon
état ou le bon potentiel de la masse d’eau intéressée.</t>
  </si>
  <si>
    <t>REGLE04005_04</t>
  </si>
  <si>
    <t>4. Les rejets d'eaux pluviales canalisées, collectant des bassins * versants ..., sont aménagés a minima de dispositifs de traitements primaires dans un délai de 5 ans ...</t>
  </si>
  <si>
    <t>Les rejets d’eaux pluviales canalisées, collectant des
bassins versants dont la somme des surfaces (par type d’occupation des sols)
multipliées par le coefficient d’imperméabilisation (correspondant à ce type) est
supérieure à 2 ha, et susceptibles de donner lieu à un rejet direct et non traité dans le
milieu récepteur, sont aménagés a minima de dispositifs de traitements primaires dans
un délai de 5 ans à compter de la date d’approbation du SAGE par arrêté préfectoral.
Ces dispositifs font l’objet d’un entretien régulier, destiné à assurer l’efficacité de la
dépollution.
Les rejets d’eaux pluviales canalisées sont réglementés individuellement, de manière à
favoriser la mobilisation utile et efficace des techniques alternatives suivantes (microstockages
à la parcelle, en toiture ou sur le terrain, bio-filtration : fossés, noues, bandes
végétalisées, zones humides, chaussées poreuses et à structure réservoir, bassins,
tranchées et points d’infiltration, bassins de retenue, de décantation, etc).</t>
  </si>
  <si>
    <t>REGLE04005_05</t>
  </si>
  <si>
    <t>5. Annulé le 9 avril 2014 par décision du Tribunal Administratif de Poitiers</t>
  </si>
  <si>
    <t>REGLE04005_06</t>
  </si>
  <si>
    <t>6. Toute altération de frayères, comme toute déconnexion hydraulique entre les cours d'eau et leurs annexes alluviales, sont interdites sauf déclaration d'intérêt général ou d'utilité publique...</t>
  </si>
  <si>
    <t>Toute altération de frayères, comme toute
déconnexion hydraulique entre les cours d’eau et leurs annexes alluviales, sont
interdites sauf déclaration d’intérêt général ou d’utilité publique. Ne sont pas visées
par ces dispositions, les travaux d’entretien et de restauration des milieux aquatiques
réalisés dans les conditions fixées par les articles L.215-14 à L.215-18 du Code de
l’environnement.</t>
  </si>
  <si>
    <t>REGLE04005_07</t>
  </si>
  <si>
    <t>7. Tout installation, ouvrage, travaux ou aménagement inclus dans le fuseau de mobilité d'un cours d'eau en respecte l'intégrité physique, le cas échéant aux moyens de mesures compensatoires.</t>
  </si>
  <si>
    <t>Tout installation, ouvrage, travaux ou aménagement
inclus dans le fuseau de mobilité d’un cours d’eau en respecte l’intégrité physique, le
cas échéant aux moyens de mesures compensatoires.</t>
  </si>
  <si>
    <t>REGLE04005_08</t>
  </si>
  <si>
    <t>8. Aucun plan d'eau ne peut être aménagé sur les bassins * classés en zone de répartition des eaux (sauf lagunes, ...</t>
  </si>
  <si>
    <t>Aucun plan d’eau ne peut être aménagé sur les bassins
classés en zone de répartition des eaux (sauf lagunes, ouvrages de gestion des eaux
pluviales, réserves d'incendie, de substitution et réserve de soutien d’étiage en zone de
marais), sur les têtes de bassins (entendus comme les bassins versants des cours d’eau
dont le rang de Stralher est inférieur ou égal à 2 et dont la pente est supérieure à 1%) et
dans les aires d’alimentation des cours d’eau de 1ère catégorie piscicole. En outre, aucun
nouveau plan d’eau ne peut être aménagé au fil de l’eau.</t>
  </si>
  <si>
    <t>REGLE04005_09</t>
  </si>
  <si>
    <t>9. Tout propriétaire ou exploitant d'une prise d'eau souterraine ou superficielle affectée à des usages non domestiques est tenu de déclarer au préfet de département chaque année un bilan de ses consommations d'eau, et de leur évolution sur les trois dernières années.</t>
  </si>
  <si>
    <t>Tout propriétaire ou exploitant d’une prise d’eau
souterraine ou superficielle affectée à des usages non domestiques est tenu de déclarer
au préfet de département chaque année un bilan de ses consommations d’eau, et de
leur évolution sur les trois dernières années.</t>
  </si>
  <si>
    <t>REGLE04005_10</t>
  </si>
  <si>
    <t>10. Tout déversement des eaux des réserves de substitution vers le milieu aquatique est interdit (à l'exception des vidanges pour motif de sécurité publique)...</t>
  </si>
  <si>
    <t>Tout déversement des eaux des réserves de
substitution vers le milieu aquatique est interdit (à l’exception des vidanges pour motif
de sécurité publique). De même, tout prélèvement dans une réserve de substitution
interdit tout prélèvement à des fins d’irrigation dans le milieu naturel à partir des
ouvrages substitués. Enfin, tout prélèvement dans une réserve de substitution
implique la mobilisation systématique d’optimisation de l’irrigation et d’économie
d’eau pour des volumes de substitution égaux ou inférieurs à 80% du volume annuel
maximal mesuré précédemment prélevé directement dans le milieu naturel.</t>
  </si>
  <si>
    <t>stockage plans d'eau/ interdire/limiter prélèvements/encadrer prélèvements en limitant les quantités</t>
  </si>
  <si>
    <t>REGLE04005_11</t>
  </si>
  <si>
    <t>11. Le barrage de la Touche Poupard est géré de telle sorte qu'il assure l'optimisation des lâchers d'eau, en concentrant sur la période d'étiage ...</t>
  </si>
  <si>
    <t>Le barrage de la Touche Poupard est géré de telle
sorte qu’il assure l’optimisation des lâchers d’eau, en concentrant sur la période
d’étiage les lâchers garantissant par ordre de priorité les usages aval d’alimentation en
eau potable et de préservation des milieux aquatiques, en fonction du niveau de
remplissage de la retenue et de la situation hydrologique de la Sèvre niortaise mesurée
à la Tiffardière. Une échelle à lecture visuelle sur le Chambon à l’aval du barrage, avec un repère
indiquant le débit réservé du barrage est mise en place dans un délai de 6 mois à
compter de la date d’approbation du SAGE par arrêté préfectoral. Le maître d’ouvrage du barrage, ou à défaut son exploitant, adresse au préfet de
département un rapport de suivi bimensuel, indiquant notamment les volumes de
lâchers d’eau hebdomadaires par catégorie d’affectation (eau potable, soutien d’étiage,
irrigation, autres) en cohérence avec les relevés de prélèvements d’irrigation. Ces
données sont mises à disposition du secrétariat de la CLE dans le même temps.</t>
  </si>
  <si>
    <t>Auzance Vertonne et cours d'eau côtiers</t>
  </si>
  <si>
    <t>SAGE04006</t>
  </si>
  <si>
    <t>REGLE04006_01</t>
  </si>
  <si>
    <t>Considérant que le piétinement répété du bétail conduit à modifi er le
profi l en travers du cours d’eau (rubrique n°3.1.2.0 de la nomenclature
annexée à l’article R.214 -1 du Code de l’environnement), l’accès libre
aux cours d’eau est interdit au bétail.
Cette règle n’interdit pas l’abreuvement des animaux par des dispositifs
adaptés à la protection des berges (abreuvoirs, pompage, etc.).</t>
  </si>
  <si>
    <t>REGLE04006_02</t>
  </si>
  <si>
    <t>2. Interdire toute nouvelle création de plans d'eau</t>
  </si>
  <si>
    <t>La création de plans d’eau, quelle que soit leur superfi cie, qu’ils soient
soumis ou non à déclaration ou à autorisation en application des articles
L.214-1 à L.214-6 du Code de l’environnement, est interdite sur les bassins
versants où il existe des réservoirs biologiques et sur les bassins
versants où la densité de plans d’eau est supérieure à 5 par km² identifi
és sur la carte n°1 et dans les Annexes.
Cette règle ne s’applique pas aux ouvrages d’intérêt général ou d’intérêt
économique substantiel que sont les mares, les réserves de substitution,
les retenues collinaires pour l’irrigation, les lagunes de traitement des
eaux, les bassins de rétention pluviale en eau, les réserves incendie et
les plans d’eau de remise en état de carrières, ainsi que les piscines.</t>
  </si>
  <si>
    <t>carte n°1 des bassins où il existe des réservoirs biologiques</t>
  </si>
  <si>
    <t>REGLE04006_03</t>
  </si>
  <si>
    <t>3. Réserver la ressource de Sorin-Finfarine exclusivement à l'eau potable</t>
  </si>
  <si>
    <t>Compte tenu du caractère défi citaire en eau potable du territoire du
SAGE de l’Auzance, de la Vertonne et des autres côtiers, le réservoir
de Sorin-Finfarine est réservé exclusivement à l’alimentation en eau
potable.</t>
  </si>
  <si>
    <t>Blavet</t>
  </si>
  <si>
    <t>SAGE04007</t>
  </si>
  <si>
    <t>REGLE04007_01</t>
  </si>
  <si>
    <t>1. Dégradation ou la destruction d'une zone humide * remarquable telle que définie à l'annexe 4 du PAGD</t>
  </si>
  <si>
    <t>Dans le cadre des actes administratifs délivrés aux IOTA figurant à la nomenclature applicable (article R.214-1 du code de l’environnement en vigueur au moment de la publication du Sage) ainsi qu’aux ICPE figurant à la nomenclature applicable (article R 511-9 du code l’environnement au moment de la publication du Sage) et qui interviendront après la publication du Sage , la dégradation ou la destruction d’une "zone humide remarquable" telle que définie à l’annexe 4 du PAGD du Sage ne pourra être acceptée que pour des projets d’intérêt public bénéficiant d’une Déclaration d’Utilité Publique et/ou d’un Projet d’Intérêt Général, et justifiant de l’absence d’alternative avérée. La compensation se fera par la restauration de zones humides remarquables dégradées sur une superficie égale à au moins 300 % de la surface impactée.</t>
  </si>
  <si>
    <t>REGLE04007_02</t>
  </si>
  <si>
    <t>2. Garantir le bon déroulement de la dévalaison de l'anguille sur l'ensemble du bassin * du Blavet morbihannais et sur les bassins * du Lotavy et du Poulancre (exutoires à l'aval de Guerlédan)</t>
  </si>
  <si>
    <t>Cette règle s’applique aux nouvelles installations hydroélectriques et ne concerne pas les arrêtés liés à des modifications intervenant sur des installations existantes au moment de la publication du Sage. Les IOTA soumises à déclaration au titre de la loi sur l’eau et figurant à la nomenclature applicable (article R.214-1 du code de l’environnement en vigueur au moment de la publication du Sage) et les ICPE figurant à la nomenclature applicable (article R 511-9 du code l’environnement au moment de la publication du Sage) doivent garantir la dévalaison de l’anguille en mettant en place des turbines ichtyocompatibles ou, en amont des turbines, des grilles fines d’un espacement maximal de 20 mm et un dispositif permettant l’échappement des poissons bloqués à la prise d’eau (exutoire de dévalaison).</t>
  </si>
  <si>
    <t>REGLE04007_03</t>
  </si>
  <si>
    <t>3. Identification des secteurs du bassin où la création de certains types de plans d'eau et retenues collinaires n'est pas autorisée</t>
  </si>
  <si>
    <t>L’implantation de nouveaux plans d’eau et de nouvelles retenues collinaires relevant de la nomenclature des IOTA et figurant à la nomenclature applicable (article R.214-1 du code de l’environnement en vigueur au moment de la publication du Sage) ne peut se faire :
- Pour les plans d’eau d’irrigation, qu’en dehors des bassins versants où il existe des réservoirs biologiques,
- Pour les plans d’eau de loisirs, qu’en dehors des bassins versants où il existe des réservoirs biologiques ainsi qu’en dehors des bassins versants des cours d’eau de 1ère catégorie.
Cette règle ne s’applique pas aux :
- réserves de substitution,
- plans d’eau de barrages destinés à l’alimentation en eau potable et à l’hydroéléctricité,
- lagunes de traitement des eaux usées,
- plans d’eau de remise en état de carrière,
- retenues collinaires pour l’irrigation.</t>
  </si>
  <si>
    <t>REGLE04007_04</t>
  </si>
  <si>
    <t>4. Préserver les zones humides * , les sources et les champs d'expansion des crues</t>
  </si>
  <si>
    <t>L’implantation de nouveaux plans d’eau ou de nouvelles retenues collinaires relevant de la nomenclature des installations, ouvrages, travaux et activités au titre de la loi et figurant à la nomenclature applicable (article R.214-1 du code de l’environnement en vigueur au moment de la publication du Sage) n’est pas autorisée sur sources, sur zones humides et dans les champs d’expansion des crues
Cette règle ne concerne pas :
- Les plans d’eau de remise en état de carrière ;
- les plans d'eau de barrage destinés à l'AEP et à hydro-électricité ;
- les lagunes de traitement des eaux usées ;
- Les plans d’eau et retenues collinaires existants et qui feraient l’objet de nouveaux actes administratifs (déclaration ou autorisation au titre des articles L. 214-1 et suivants du code de l’environnement) ;
- La création de retenues collinaires et/ou plans d’eau en zones humides cultivées depuis plusieurs années et drainées pour lesquelles les fonctionnalités en termes de rétention d’eau et de capacité « épuratrice» sont très fortement amoindries ou ont totalement disparu.</t>
  </si>
  <si>
    <t>REGLE04007_05</t>
  </si>
  <si>
    <t>5. Limiter les connexions entre les nouveaux ouvrages et les eaux souterraines</t>
  </si>
  <si>
    <t>Afin de limiter les échanges entre les nouveaux ouvrages et les eaux souterraines, les nouveaux plans d’eau ou les nouvelles retenues collinaires relevant de la nomenclature des IOTA et figurant à la nomenclature applicable (article R.214-1 du code de l’environnement en vigueur au moment de la publication du Sage), doivent être réalisés de manière à ce que le fond de ces ouvrages soit étanche et se situe au-dessus du plafond de la nappe concernée.
Cette règle ne concerne pas les plans d’eau et retenues collinaires existants et qui feraient l’objet de nouveaux actes administratifs.</t>
  </si>
  <si>
    <t>REGLE04007_06</t>
  </si>
  <si>
    <t>6. Vérifier l'étanchéité des ouvrages avant leur mise en service</t>
  </si>
  <si>
    <t>Afin de s’assurer notamment, que lors de la création de nouveaux ouvrages, ceux-ci sont étanches et ne captent pas de sources, les nouveaux plans d’eau ou nouvelles retenues collinaires relevant de la nomenclature des IOTA et figurant à la nomenclature applicable (article R.214-1 du code de l’environnement en vigueur au moment de la publication du Sage) devront être vidangeables totalement et vides avant leur 1ère mise en service.
Cette règle ne concerne pas les plans d’eau et retenues collinaires existants et qui feraient l’objet de nouveaux actes administratifs.</t>
  </si>
  <si>
    <t>REGLE04007_07</t>
  </si>
  <si>
    <t>7. Encadrer les périodes de prélèvements dans les cours d'eau</t>
  </si>
  <si>
    <t>Afin de limiter les prélèvements dans les cours d’eau et donc de garantir leur débit aux périodes sensibles (étiage, crues morphogènes, montaison de la truite…), pour les nouveaux plans d’eau relevant de la nomenclature des IOTA et figurant à la nomenclature applicable (article R.214-1 du code de l’environnement en vigueur au moment de la publication du Sage), l’alimentation complémentaire à partir d’un cours ne sera autorisée qu’entre le 1er décembre et le 30 avril.</t>
  </si>
  <si>
    <t>REGLE04007_08</t>
  </si>
  <si>
    <t>8. Garantir un débit minimum nécessaire au bon fonctionnement des cours d'eau</t>
  </si>
  <si>
    <t>Considérant que le débit minimum d’au moins 10 % du module à laisser aux cours d’eau (article L214-18 du code de l’environnement) ne permet pas toujours de garantir en permanence un débit minimum nécessaire au bon fonctionnement des cours d’eau, la Cle définit la règle suivante :
Pour les nouveaux plans d’eau relevant de la nomenclature des IOTA et figurant à la nomenclature applicable (article R.214-1 du code de l’environnement en vigueur au moment de la publication du Sage), le débit laissé dans la rivière ne pourra être inférieur à 25% du module.</t>
  </si>
  <si>
    <t>REGLE04007_09</t>
  </si>
  <si>
    <t>9. Limiter l'alimentation complémentaire des plans d'eau par forage</t>
  </si>
  <si>
    <t>Afin de limiter la pression de prélèvement qui pourrait concerner les nappes servant à alimenter des plans d'eau, pour les nouveaux plans d'eau relevant de la nomenclature des IOTA et figurant à la nomenclature applicable (article R 214-1 du code de l'environnement en vigueur au moment de la publication du Sage), l'alimentation complémentaire par forage respectera trois principes :
1.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La solution de complément par forage estestest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utilisée seulement si les solutions de remplissage par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seules eaux de ruissellement, puis par prélèvement sur cours d'eau en période d'excédent hydrique n'ont pu répondre aux besoins.n'ont pu répondre aux besoins.n'ont pu répondre aux besoins.n'ont pu répondre aux besoins.n'ont pu répondre aux besoins. n'ont pu répondre aux besoins.n'ont pu répondre aux besoins.n'ont pu répondre aux besoins. n'ont pu répondre aux besoins.n'ont pu répondre aux besoins.n'ont pu répondre aux besoins.n'ont pu répondre aux besoins.n'ont pu répondre aux besoins.n'ont pu répondre aux besoins.n'ont pu répondre aux besoins.n'ont pu répondre aux besoins. n'ont pu répondre aux besoins.n'ont pu répondre aux besoins. n'ont pu répondre aux besoins.n'ont pu répondre aux besoins.n'ont pu répondre aux besoins.n'ont pu répondre aux besoins.n'ont pu répondre aux besoins. n'ont pu répondre aux besoins.n'ont pu répondre aux besoins.
2. Dans le cas où volume d' Dans le cas où volume d'Dans le cas où volume d'Dans le cas où volume d' Dans le cas où volume d'Dans le cas où volume d'Dans le cas où volume d' Dans le cas où volume d'Dans le cas où volume d'Dans le cas où volume d'Dans le cas où volume d' Dans le cas où volume d'Dans le cas où volume d'Dans le cas où volume d'Dans le cas où volume d' Dans le cas où volume d'Dans le cas où volume d'Dans le cas où volume d'Dans le cas où volume d'Dans le cas où volume d'eau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eau prélevé annuellement est de plus 10 000 m3, il ne pourra contribuer à remplir plus de 50 à remplir plus de 50à remplir plus de 50à remplir plus de 50à remplir plus de 50à remplir plus de 50 à remplir plus de 50 à remplir plus de 50à remplir plus de 50 à remplir plus de 50à remplir plus de 50 % du volume plan d'eau. % du volume plan d'eau. % du volume plan d'eau. % du volume plan d'eau. % du volume plan d'eau. % du volume plan d'eau. % du volume plan d'eau. % du volume plan d'eau. % du volume plan d'eau. % du volume plan d'eau. % du volume plan d'eau. % du volume plan d'eau. % du volume plan d'eau. % du volume plan d'eau. % du volume plan d'eau. % du volume plan d'eau. % du volume plan d'eau.
3. Le volume d'eau prélevé sera au maximum de 15 000 m3/an Le volume d'eau prélevé sera au maximum de 15 000 m3/anLe volume d'eau prélevé sera au maximum de 15 000 m3/an Le volume d'eau prélevé sera au maximum de 15 000 m3/anLe volume d'eau prélevé sera au maximum de 15 000 m3/anLe volume d'eau prélevé sera au maximum de 15 000 m3/an Le volume d'eau prélevé sera au maximum de 15 000 m3/anLe volume d'eau prélevé sera au maximum de 15 000 m3/anLe volume d'eau prélevé sera au maximum de 15 000 m3/an Le volume d'eau prélevé sera au maximum de 15 000 m3/an Le volume d'eau prélevé sera au maximum de 15 000 m3/anLe volume d'eau prélevé sera au maximum de 15 000 m3/anLe volume d'eau prélevé sera au maximum de 15 000 m3/an Le volume d'eau prélevé sera au maximum de 15 000 m3/anLe volume d'eau prélevé sera au maximum de 15 000 m3/anLe volume d'eau prélevé sera au maximum de 15 000 m3/anLe volume d'eau prélevé sera au maximum de 15 000 m3/anLe volume d'eau prélevé sera au maximum de 15 000 m3/anLe volume d'eau prélevé sera au maximum de 15 000 m3/anLe volume d'eau prélevé sera au maximum de 15 000 m3/an Le volume d'eau prélevé sera au maximum de 15 000 m3/an Le volume d'eau prélevé sera au maximum de 15 000 m3/an Le volume d'eau prélevé sera au maximum de 15 000 m3/an Le volume d'eau prélevé sera au maximum de 15 000 m3/anLe volume d'eau prélevé sera au maximum de 15 000 m3/anLe volume d'eau prélevé sera au maximum de 15 000 m3/an Le volume d'eau prélevé sera au maximum de 15 000 m3/anLe volume d'eau prélevé sera au maximum de 15 000 m3/an Le volume d'eau prélevé sera au maximum de 15 000 m3/an Le volume d'eau prélevé sera au maximum de 15 000 m3/anLe volume d'eau prélevé sera au maximum de 15 000 m3/anLe volume d'eau prélevé sera au maximum de 15 000 m3/anLe volume d'eau prélevé sera au maximum de 15 000 m3/an .</t>
  </si>
  <si>
    <t>Vilaine</t>
  </si>
  <si>
    <t>SAGE04008</t>
  </si>
  <si>
    <t>REGLE04008_01</t>
  </si>
  <si>
    <t>1. Protéger les zones humides * de la destruction</t>
  </si>
  <si>
    <t>Dans les sous bassins identifiés prioritaires pour la 
diminution du flux d’azote d’une part (carte 14 du 
PAGD) et vis-à-vis de la gestion de l’étiage d’autre part 
(carte 23 du PAGD), tels que délimités sur la carte 1 
ci-dessous, l’autorisation de destruction des zones 
humides, dans le cadre de projets soumis à déclara-
tion ou autorisation des articles L 214-1 à L 214-6 du 
code de l’environnement, (de surfaces supérieures 
à 1000 m²), ne peut être obtenue que dans les cas 
suivants, et toujours dans le respect de la disposition 
2 du PAGD :
-  
existence d’enjeux liés à la sécurité des per-
sonnes, des habitations, des bâtiments d’activités 
et des infrastructures de transports, des réseaux 
de distribution d’énergie et de communication,
-  
réalisation de projets présentant un intérêt public 
avéré : projets ayant fait l’objet d’une DUP ou d’une 
déclaration de projet,
-  
impossibilité technico-économique d’implanter, 
en dehors de ces zones humides, les infrastruc-
tures publiques de captage pour la production 
d’eau potable et de traitement des eaux usées 
ainsi que les réseaux qui les accompagnent, des 
infrastructures de transports, des réseaux de dis-
tribution d’énergie et de communication,
-  
impossibilité technico-économique d’étendre les 
bâtiments d’activités existants en dehors de ces 
zones humides, 
-  
impossibilité technico-économique d’implanter, 
en dehors des zones humides, les installations de 
biogaz considérées comme agricoles au titre de 
l’article L311-1 du code rural,
-  
impossibilité technico-économique d’implanter, 
en dehors de ces zones, des cheminements dédiés 
aux déplacements doux, dès lors que la fréquenta-
tion de ces aménagements ne porte pas atteinte à 
la préservation des milieux aquatiques adjacents,
-  
réalisation d’un programme de restauration des 
milieux aquatiques visant une reconquête des 
fonctions écologiques d’un écosystème,
-  
travaux dans le cadre de restauration de des-
sertes forestières (reprise de chemins existants) 
ainsi que la création de dessertes forestières en 
l’absence de possibilité de solution alternative,
-  
création de retenues pour l’irrigation de cultures 
légumières, sur des parcelles drainées et déjà 
cultivées sur sol hydromorphe, sous réserve de 
déconnexion des drains avec le cours d’eau récep-
teur et leur raccordement dans la retenue.</t>
  </si>
  <si>
    <t>carte 14 du PAGD</t>
  </si>
  <si>
    <t>REGLE04008_02</t>
  </si>
  <si>
    <t>2. Interdire l'accès direct du bétail au cours d'eau</t>
  </si>
  <si>
    <t>Considérant que le piétinement répété du bétail 
conduit à modifier le profil en travers du cours d’eau 
(rubrique n°3.1.2.0 de la nomenclature annexée à 
l’article R.214-1 du Code de l’environnement) et à 
détruire les frayères, les zones de croissance ou les 
zones d’alimentation de la faune piscicole, des crus-
tacés et des batraciens (rubrique n°3.1.5.0 de la 
nomenclature annexée à l’article R.214-1 du Code 
de l’environnement), l’accès direct du bétail au cours 
d’eau est interdit, hors franchissement, sur l’en-
semble du bassin de la Vilaine.
La disposition 23 du PAGD introduit cet article.</t>
  </si>
  <si>
    <t>disposition 23 du PAGD</t>
  </si>
  <si>
    <t>REGLE04008_03</t>
  </si>
  <si>
    <t>3. Interdire le carénage sur la grève et les cales de mise à l'eau non équipées</t>
  </si>
  <si>
    <t>Effectué sur les grèves et les cales de mise à l’eau 
non équipées, le carénage entraîne des rejets directs 
(macrodéchets, métaux et micropolluants orga-
niques) dans les eaux superficielles et les milieux 
aquatiques, qui, cumulés, peuvent devenir signifi-
catifs en terme de rejets polluants dans le milieu 
aquatique. En conséquence, les carénages sur grève 
et les cales de mise à l’eau non équipées sont interdits.
La carte 2 ci-dessous identifie les territoires d’appli-
cation de cet article. La liste des communes corres-
pondantes est située en annexe 2. 
La mesure 73 du PAGD introduit cet article</t>
  </si>
  <si>
    <t xml:space="preserve">mesure 73 </t>
  </si>
  <si>
    <t>REGLE04008_04</t>
  </si>
  <si>
    <t>4. Interdire les rejets directs dans les milieux aquatiques des effluents souillés des chantiers navals et des ports</t>
  </si>
  <si>
    <t>Les rejets directs, dans les milieux aquatiques ou 
dans le réseau « eaux pluviales », des effluents 
souillés issus des activités des chantiers navals, sont 
interdits. Une mise aux normes par les gestionnaires 
concernés de la collecte et du traitement des effluents 
avant rejet est imposée.
La carte 2 identifie les territoires d’application de cet 
article. 
La mesure 74 du PAGD introduit cet article</t>
  </si>
  <si>
    <t>mesure 74 du PAGD</t>
  </si>
  <si>
    <t>REGLE04008_05</t>
  </si>
  <si>
    <t>5. Interdire le remplissage des plans d'eau en période d'étiage</t>
  </si>
  <si>
    <t>Au titre du classement du bassin de la Vilaine en 
« bassin nécessitant une protection renforcée à 
l’étiage », hors bassins côtiers, les remplissages de 
plans d’eau en dérivation, par pompage ou par pré-
lèvement dans le réseau hydrographique superficiel, 
sont interdits sur le bassin de la Vilaine du 1
er
 avril 
au 31 octobre (période couvrant, dans des conditions 
hydrologiques normales, la période d’étiage et les 
premières crues significatives). 
Cet article règle s’applique à l’ensemble des plans 
d’eau, qu’ils soient soumis ou non à déclaration ou 
à autorisation en application des articles L.214-1 à 
L.214-6 du Code de l’environnement, à l’exception 
des plans d’eau de barrages destinés à l’alimenta-
tion en eau potable, les ouvrages de défense contre 
l’incendie, les retenues sèches de ralentissement 
dynamique des crues et les plans d’eau de remise en 
état de carrières.
La mesure 176 du PAGD introduit cet article</t>
  </si>
  <si>
    <t>disposition 176 du PAGD</t>
  </si>
  <si>
    <t>REGLE04008_06</t>
  </si>
  <si>
    <t>mesure 176 du PAGD</t>
  </si>
  <si>
    <t>REGLE04008_07</t>
  </si>
  <si>
    <t>6. Mettre en conformité les prélèvements existants</t>
  </si>
  <si>
    <t>Les prélèvements existants régulièrement déclarés 
ou autorisés, mais non conformes en ce qu’ils ne sont 
pas équipés d’un dispositif de comptage des volumes 
prélevés et qu’ils ne respectent pas l’obligation de 
notification de ces volumes à l’administration préfec-
torale (articles 8 et 11 des arrêtés du 11 septembre 
2003 fixant les prescriptions générales applicables 
aux prélèvements relevant des rubriques 1.1.2.0, 
1.2.1.0 ou 1.2.2.0 de la nomenclature eau 1), peuvent 
continuer à être exploités si l’exploitant, ou à défaut 
le propriétaire, équipe son prélèvement et notifie 
annuellement à l’administration préfectorale les vo- 
lumes mensuels prélevés</t>
  </si>
  <si>
    <t>REGLE04008_08</t>
  </si>
  <si>
    <t>7. Création de nouveaux plans d'eau de loisirs</t>
  </si>
  <si>
    <t>La création de nouveaux plans d’eau de loisirs soumis 
à déclaration ou à autorisation en application des 
articles L.214-1 à L.214-6 du Code de l’environnement 
n’est autorisée qu’en dehors des bassins identifiés sur 
la carte 3. Cet article ne concerne pas les réserves de 
substitution pour l’irrigation à remplissage hivernal, 
les retenues collinaires, les plans d’eau de barrages 
destinés à l’alimentation en eau potable, les ouvrages 
de défense contre l’incendie, les retenues sèches de 
ralentissement dynamique des crues, les lagunes de 
traitement des eaux usées, les plans d’eau de réamé-
nagement de carrières ou de gravières, et les plans 
d’eau ou mares réalisés dans le cadre de mesures 
compensatoires définies par arrêté préfectoral. 
La création de retenues pour l’irrigation est traitée 
par la disposition 177. Sur le bassin de la Vilaine, la 
création de nouveaux plans d’eau de loisirs n’est au-
torisée qu’en dehors des bassins identifiés sur la 
carte 3. Les critères d’exclusion sont : 
-  
les réservoirs biologiques listés par le SDAGE 
Loire-Bretagne 2010-2015 ;
-  
les bassins versants classés en « contexte salmo-
nicole » ou en « contexte intermédiaire » ;
-  
les bassins versants des masses d’eau ayant une 
densité supérieure à 1 plan d’eau au km
2
.
La mesure 35 du PAGD introduit cet article.
Les cartes en Annexe 3 identifient les territoires 
d’application de cet article</t>
  </si>
  <si>
    <t>disposition 177 du PAGD</t>
  </si>
  <si>
    <t>Oudon</t>
  </si>
  <si>
    <t>SAGE04009</t>
  </si>
  <si>
    <t>REGLE04009_01</t>
  </si>
  <si>
    <t>1. Gestion de l'ouverture des ouvrages de vannage</t>
  </si>
  <si>
    <t>Objectif general B.2
Rétablir la continuité écologique et le fonctionnement
hydrodynamique des cours d’eau
Gestion de l’ouverture des ouvrages de vannage
Le bassin versant de l’Oudon est historiquement un territoire fortement artificialisé et les obstacles à la
continuité écologique sont une des raisons majeures du report d’échéance d’atteinte du bon état écologique
et de son classement S.A.G.E. « nécessaire », au titre de l’article L.212-1.X du Code de l’Environnement,
étant donné les écarts entre les valeurs des paramètres observés et ceux fixés pour le bon état
écologique 2015 de la D.C.E.
La gestion coordonnée de l’ouverture de l’ensemble des ouvrages de vannage sur le bassin de l’Oudon
est une préoccupation forte, qui s’est traduite en 2008 dans une Charte de gestion des ouvrages pour les
ouvrages sous maîtrise d’ouvrage publique des syndicats de bassin.
Les objectifs opérationnels de cette gestion coordonnée de l’ouverture et de la fermeture
des ouvrages sont :
Un meilleur auto-curage de la rivière ;
Une meilleure circulation piscicole (notamment anguille et brochet) ;
Une cohérence avec la circulation de l’eau des ouvrages ayant une vocation
de lutte contre les inondations ;
Une réduction du risque et du temps consacré à la manoeuvre des ouvrages.
Les ouvrages visés concernent les ouvrages fonctionnant au fil de l’eau :
clapets réalisés par les Syndicats de bassin ;
vannes levantes qui correspondent pour la plupart, aux anciens vannages de moulins ;
batardeaux, constitués par des madriers qui sont mis en place dans des glissières.
Ces ouvrages concernés sont listés dans le P.A.G.D. et en annexe du présent Règlement.
À l’inverse, les ouvrages qui ne sont pas concernés par le présent Règlement sont :
les ouvrages de vannage gérés pour la lutte contre les inondations par le SY.M.B.O.L.I.P.1 selon des règlements
d’eau spécifiques ;
les écluses sur la partie navigable de l’Oudon, gérées par le Conseil général du Maine-et-Loire ;
Les ouvrages situés immédiatement en aval de la prise d’eau de Segré,
L es ouvrages liés à des plans d’eau déclarés ou autorisés au titre des articles L.214-1 et suivants du Code
de l’Environnement.
1 SYndicat Mixte du Bassin de l'Oudon pour la lutte contre les Inondations et les Pollutions
Règles d’ouverture et de fermeture des ouvrages
a) Conditions d’ouverture des ouvrages de vannage : l’ouverture des vannages telle que décrite ci-après
est subordonnée à la réalisation des deux conditions cumulatives suivantes :
1re condition : les débits doivent être durablement supérieurs à 500 l/s à la station de Châtelais sur
l’Oudon et 1 m3/s à la station de Maingué sur l’Oudon ;
2e condition : la 1re condition satisfaite et à partir du 10 novembre dans le département du Maine-et-
Loire et du 15 novembre dans le département de la Mayenne, l’ouverture des ouvrages doit avoir lieu,
selon les modalités telles que décrites ci-après.
&gt;&gt;&gt; Modalités d’information des organismes et usagers
Le coordonnateur de la procédure annuelle est le Président de la C.L.E.
5 jours avant le jour « n » de démarrage de la procédure,
le Président de la C.L.E notifie le déclenchement de la procédure d’ouverture :
• Les usagers des ouvrages (par voie de presse, courriers,…) ;
• Les syndicats de bassin ;
• Les Fédérations pour la pêche et la protection des milieux aquatiques du Maine-et-Loire
et de la Mayenne ;
• Les préfectures du Maine-et-Loire et de la Mayenne ;
• La D.R.E.A.L.2 des Pays de la Loire :
• Les services départementaux de la Police de l’Eau des D.D.T.3 ;
• L’O.N.E.M.A.4 ;
• Les Conseils généraux du Maine-et-Loire et de la Mayenne (service de gestion des eaux) ;
• Le service de prévision des crues ;
• Le SY.M.B.O.L.I.P. ;
• Les communes.
&gt;&gt;&gt; Modalités d’ouverture des ouvrages :
L ’ouverture des ouvrages est réalisée :
• De l’aval vers l’amont pour limiter les accumulations de dépôts ;
• Par tranche maximum de 50 cm de hauteur, afin de ne pas provoquer
une augmentation trop rapide des débits en aval.
&gt;&gt;&gt; Ordre d’ouverture des ouvrages :
Sous le contrôle du Président de la C.L.E, l’ouverture des ouvrages se fera dans l’ordre suivant :
• Rivière Oudon (49) et Sazée (49) : jour n, n+1, n+2
• Rivière Verzée : jour n+3
• Rivière Argos et Hommée : jour n+4
• Rivière Araize et Misengrain : jour n+5
• Rivière Oudon (53) : jour n+6, n+7, n+8
• Rivière Chéran : jour n+9
• Rivière Hière : jour n+10
• Rivière Uzure et Pelleterie : jour n+11
• Rivière Mée : jour n+12 b) Conditions de fermeture des ouvrages de vannage
La fermeture des vannages telle que décrite ci-après est déclenchée :
• à partir du 8 février jusqu’au 16 février si les sols ne sont plus saturés durablement (indice de sécheresse
ou d’humidité du sol calculé à la station météorologique de Angers inférieur à 100) ;
• à partir du 8 mars et jusqu’au 16 mars au plus tard quelles que soient les conditions météorologiques.
&gt;&gt;&gt; Modalités de fermeture des ouvrages :
L a fermeture de chaque ouvrage est réalisée :
• De l’aval vers l’amont par cours d’eau principal pour limiter les risques de rupture d’écoulement ;
• Par tranche maximum de 50 cm de hauteur, en veillant à ne pas produire de rupture d’écoulement.
&gt;&gt;&gt; Ordre de fermeture des ouvrages :
Sous le contrôle du Président de la C.L.E, la fermeture des ouvrages se fera dans l’ordre suivant
à partir du jour « n » défini pour chaque département :
• Rivière Oudon (49) : jour n ; jour n+1
• Rivière Oudon (53) : jour n+2, n+3, n+4
• Rivière Mée (53) ; Rivière Verzée (44, 49) : jour n+5
• Rivière Uzure et Pelleterie (53) ; Rivière Argos et Hommée (49): jour n+6
• Rivière Hière (53) ; Rivière Araize et Misengrain (49) : jour n+7
• Rivière Chéran (53) ; Rivière Sazée (49) : jour n+8
c) Suivi des débits et évaluation
Le suivi des débits est effectué sur l’Oudon aux stations de Châtelais (53) et de Maingué (49) durant la
période de gestion coordonnée des ouvrages, par le Président de la C.L.E.</t>
  </si>
  <si>
    <t>REGLE04009_03</t>
  </si>
  <si>
    <t>2. Limitation de l'impact * des ruissellements des zones imperméabilisées</t>
  </si>
  <si>
    <t>Objectif general D.1
Achever les travaux et aménage ments de prévention
en amont des zones inonda bles
Limitation de l’impac t des ruissellements des zones imperméabilisées
Le bassin versant de l’Oudon est particulièrement sensible aux inondations. En accélérant les
écoulements, les surfaces imperméabilisées amplifient l’onde de crue. Il est donc nécessaire de veiller
à ce que les aménagements futurs n’augmentent pas les effets des inondations. Un moyen d’y parvenir
est de limiter le débit de fuite des parcelles imperméabilisées.
Ainsi, en application de l’article R.212-47 2°b du code de l’environnement, pour prévenir les
risques d’inondation, les rejets des eaux pluviales dans les eaux superficielles des nouvelles zones
imperméabilisées, soumis à la rubrique 2.1.5.0 de la nomenclature annexée à l’article R.214-1 de ce
même code, devront respecter un objectif de débit de fuite :
14 l/s au maximum pour les opérations de 1 à 7 ha,
limité à 2 l/s/ha pour les opérations de plus de 7 ha
pour tout événement pluvieux dont l’intensité est inférieure à celle d’un événement d’occurrence
trentenale.</t>
  </si>
  <si>
    <t>Croult Vieille Mer</t>
  </si>
  <si>
    <t>SAGE03018</t>
  </si>
  <si>
    <t>REGLE03018_01</t>
  </si>
  <si>
    <t>1. Gérer  les  eaux  pluviales  à  la  source  et  maîtriser  les  rejets 
d’eaux pluviales des IOTA ou ICPE dirigés vers les eaux 
douces superficielles</t>
  </si>
  <si>
    <t xml:space="preserve">Règle applicable à :
• tout nouveau IOTA soumis à déclaration ou à autorisation au titre de l’article L.214-3 du code de l’environnement (rubrique 2.1.5.0 de la nomenclature « eau » )
• toute ICPE soumise à déclaration ou enregistrement ou autorisation au titre de l’article L.511-1 du code de l’environnement.
• toute modification substantielle ou tout changement notable de IOTA (en application des articles L. 181-14 et R 214-40 du Code de l’environnement) ou d’ICPE (en application des articles L. 181-14 et R 512-54 du Code de l’environnement) existant.
Sur l’ensemble du périmètre du SAGE Croult Enghien Vieille Mer, et pour l’ensemble du réseau hydrographique concerné à l’exception notable de la Seine, tout projet soumis à déclaration ou autorisation au titre de l’article L.214-2 du code de l’environnement ou soumis à déclaration, enregistrement ou autorisation au titre de l’article L.511-1 du code de l’environnement doit respecter les principes suivants de manière cumulative :
• gérer prioritairement les eaux pluviales en utilisant les capacités d’évaporation et d’infiltration du couvert végétal, du sol et du sous-sol (pour tout type de pluie), en privilégiant la mise en place de techniques de gestion « à la source » adaptées au contexte local ;
ET
• pour les petites pluies courantes (valeur cible = 80% de la pluie de fréquence de retour annuelle sur le périmètre du SAGE, ce qui peut correspondre à 8mm), assurer un rejet « 0 » vers les eaux douces superficielles1 ;
ET
• pour les pluies générant des ruissellements excédentaires2 ne pouvant pas être gérés à la source : prévoir l’aménagement et l’équipement des terrains permettant un rejet « régulé » vers les eaux douces superficielles1 au plus équivalent au débit issu dudit terrain avant tout aménagement (équivalent terrain nu) sur une base de dimensionnement prenant en compte les évènements pluviométriques adaptés au site et au moins de type décennal.
Il peut être dérogé, après validation par les services instructeurs, au principe du rejet « 0 » exposé ci-dessus, si des difficultés ou impossibilités techniques détaillés le justifient (par exemple relatives à la perméabilité des sols, aux risques liés aux couches géologiques sous-jacentes - gypse, argiles, carrières, à la battance de la nappe superficielle, à la présence de captages d’eau soumis à DUP, à la protection de la nappe thermale, ou encore aux règles de protection des espaces urbains au titre de l’histoire, de l'architecture, de l'urbanisme, du paysage et de l'archéologie). Ces arguments techniques doivent être fondés sur les données locales  disponibles et confirmés par une étude spécifique à l’aménagement concerné, y compris si nécessaire en intégrant les parcelles et espaces limitrophes au projet pour la recherche de solutions.
Lorsqu’il est démontré que les conditions de la dérogation sont remplies, il conviendra de minimiser le rejet admis vers les eaux douces superficielles1 et, dans tous les cas, de ne pas dépasser les valeurs spécifiées par les zonages « assainissement » en vigueur.
1 Pour éviter toute ambiguïté, l’application de cette règle ne doit pas conduire à privilégier un rejet vers les réseaux d’assainissement sans avoir préalablement mis en œuvre les réponses techniques et urbanistiques,
rappelées d’une part dans le rappel des enjeux et la justification de la règle, et d’autre part dans les dispositions 121 et 122 du PAGD.
2 L’excès de ruissellement se définit par les débits et volumes d’eaux pluviales évacués après mise en œuvre de toutes les solutions susceptibles de favoriser le stockage et l’infiltration des eaux. Cet excès de ruissellement peut alors être admis :
 vers les eaux douces superficielles, après décision préfectorale, dans les conditions prévues par la réglementation ;
 éventuellement, et selon les réserves de la note 1 ci-dessus, dans les réseaux publics, après autorisation de la collectivité compétente en matière d’assainissement ou de gestion des eaux pluviales.
</t>
  </si>
  <si>
    <t>REGLE03018_02</t>
  </si>
  <si>
    <t>2. Gérer  les  eaux  pluviales  à  la  source  et  maîtriser  les  rejets 
d’eaux pluviales dirigés vers les eaux douces superficielles 
des cours d’eau
,
pour les aménagements d’une surface 
comprise entre 0,1
et
1 ha</t>
  </si>
  <si>
    <t xml:space="preserve">Règle applicable aux rejets d’eaux pluviales dans les eaux douces superficielles des cours d’eau du périmètre du SAGE Croult Enghien Veille Mer (hormis la Seine), provenant de tout projet d’aménagement (construction, voirie, parking,…) d’une surface totale supérieure à 0,1 ha et inférieure ou égale à 1 ha,
 susceptible d’entraîner une imperméabilisation des sols.
Sur l’ensemble des bassins versants considérés, tout projet d’aménagement d’une surface totale supérieure à 0,1 ha et inférieure ou égale à 1 ha, susceptible d’entraîner une imperméabilisation des sols, doit respecter les principes cumulatifs suivants :
• gérer prioritairement les eaux pluviales en utilisant les capacités d’évaporation et d’infiltration du couvert végétal, du sol et du sous-sol (pour tout type de pluie), en privilégiant la mise en place de techniques de gestion « à la source » adaptées au contexte local ;
ET
• pour les petites pluies courantes (valeur cible = 80% de la pluie de fréquence de retour annuelle sur le périmètre du SAGE, ce qui peut correspondre à 8mm), assurer un rejet « 0 » vers les eaux douces superficielles1 ;
ET
• pour les pluies générant des ruissellements excédentaires2 ne pouvant pas être gérés à la source : prévoir l’aménagement et l’équipement des terrains permettant un rejet « régulé » vers les eaux douces superficielles1 au plus équivalent au débit issu dudit terrain avant tout aménagement (équivalent terrain nu), sur une base de dimensionnement prenant en compte les évènements pluviométriques adaptés au site et au moins de type décennal.
Dans les réponses techniques à apporter en matière de gestion des eaux pluviales, la surface à considérer est celle du projet lui-même, augmentée de la surface correspondant à la partie du bassin naturel dont les écoulements sont interceptés par le projet.
Dans le cas de modification de l’existant, la surface à considérer est celle du projet initial augmentée du projet lui-même et de la surface correspondant à la partie du bassin naturel dont les écoulements sont interceptés par le projet.
Ce mode d’appréciation de la surface à considérer est directement issu de l’article R. 214-1 du code de l’environnement qui porte nomenclature des opérations soumises à autorisation ou à déclaration en application des articles L. 214-1 à L. 214-3 du code de l'environnement.
Il peut être dérogé, après validation par les services instructeurs, au principe du rejet « 0 » exposé ci-dessus, si des difficultés ou impossibilités techniques détaillés le justifient (par exemple relatives à la perméabilité des sols, aux risques liés aux couches géologiques sous-jacentes - gypse, argiles, carrières, à la battance de la nappe superficielle, à la présence de captages d’eau soumis à DUP, à la protection de la nappe thermale, ou encore aux règles de protection des espaces urbains au titre de l’histoire, de l'architecture, de l'urbanisme, du paysage et de l'archéologie). Ces arguments techniques doivent être fondés sur les données locales  disponibles et confirmés par une étude spécifique à l’aménagement concerné, y compris si nécessaire en intégrant les parcelles et espaces limitrophes au projet pour la recherche de solutions.
Lorsqu’il est démontré que les conditions de la dérogation sont remplies, il conviendra de minimiser le rejet admis vers les eaux douces superficielles1 et, dans tous les cas, de ne pas dépasser les valeurs spécifiées par les zonages « assainissement » en vigueur.
Sur la base d’études locales qui en démontreraient l’intérêt, les collectivités territoriales et leurs établissements publics compétents gardent la possibilité de définir des règles applicables aux projets dont la surface est inférieure à 0,1 ha, en appuyant le choix de seuil spécifique sur leurs zonages d’assainissement, règlements d’assainissement et/ou plans locaux d’urbanisme.
1 Pour éviter toute ambiguïté, l’application de cette règle ne doit pas conduire à privilégier un rejet vers les réseaux d’assainissement sans avoir préalablement mis en œuvre les réponses techniques et urbanistiques, rappelées d’une part dans le rappel des enjeux et la justification de la règle, et d’autre part dans les dispositions 121 et 122 du PAGD.
2 L’excès de ruissellement se définit par les débits et volumes d’eaux pluviales évacués après mise en œuvre de toutes les solutions susceptibles de favoriser le stockage et l’infiltration des eaux. Cet excès de ruissellement peut alors être admis :
 vers les eaux douces superficielles, après décision préfectorale, dans les conditions prévues par la réglementation ;
 éventuellement, et selon les réserves de la note 1 ci-dessus, dans les réseaux publics, après autorisation de la collectivité compétent en matière d’assainissement ou de gestion des eaux pluviales.
</t>
  </si>
  <si>
    <t>REGLE03018_03</t>
  </si>
  <si>
    <t>3. Encadrer et limiter l’atteinte portée aux zones humides par 
les IOTA et les ICPE</t>
  </si>
  <si>
    <t xml:space="preserve">Règle applicable à tout IOTA soumis à déclaration ou à autorisation au titre de l’article L.214-2 du code de l’environnement et toute ICPE soumise à déclaration ou enregistrement ou autorisation au titre de l’article L.511-1 du code de l’environnement pouvant entrainer la dégradation ou la destruction, totale ou partielle, d’une zone humide.
Au titre des atteintes aux zones humides par les IOTA ou ICPE, la dégradation ou la destruction totale ou partielle (asséchement, mise en eau, imperméabilisation, remblai) des zones humides, n’est pas permise, sauf s’il est démontré, cette démonstration étant à la charge du pétitionnaire et devant être validée par l‘autorité compétente :
• l’existence d’enjeux liés à la sécurité des personnes, des habitations, des bâtiments d’activités et des infrastructures de transports ;
OU
• l’impossibilité technico-économique d’implanter, en dehors de ces zones humides, les infrastructures publiques de captage pour la production d’eau potable et de traitement des eaux usées ainsi que les réseaux qui les accompagnent ; La démonstration motivée de cette impossibilité est à la charge du pétitionnaire ;
OU
• l’existence d’une déclaration d’utilité publique portant autorisation de réaliser des infrastructures de réseau de transport de toute nature ;
OU
• l’impossibilité technico-économique d’implanter, en dehors de ces zones humides, un projet présentant un caractère d’intérêt général. La démonstration motivée de cette impossibilité est à la charge du pétitionnaire ;
OU
• la contribution à l’atteinte du bon état ou du bon potentiel via des opérations de restauration hydromorphologique des cours d'eau ou de restauration ou d’amélioration des fonctionnalités des zones humides.
Tout projet qui entre dans un des cinq cas précités et qui est néanmoins susceptible de diminuer la superficie, de modifier l’alimentation en eau, ou de conduire à une perte de fonctionnalité d’une zone humide, par drainage, remblai, imperméabilisation, ou tout autre action, doit, selon la règlementation qui lui est applicable, respecter par ordre de priorité les règles suivantes :
• Eviter les impacts précédents ;
• Si les impacts n’ont pas pu être évités, rechercher des solutions alternatives moins impactantes ;
• A défaut, et en cas uniquement d’impact résiduel après justification de l’absence de solutions alternatives, compenser les atteintes qui n’ont pu être évitées et réduites en tenant compte d’une part des espèces, des habitats et des fonctionnalités de la zone humide concernée ; et d’autre part de la valeur paysagère et culturelle de la zone humide, définie par :
o la présence de zonages qui montrent l’intérêt paysager d’un espace (sites inscrits, classés, ZPPAUP, ENS, Parcs départementaux, PRIF…) ;
o les usages associés (animation, découverte de la nature…).
Dans le cas où il est justifié que la mise en œuvre, par le porteur de projet, de mesures compensatoires est inévitable, dans l’objectif de tendre vers un gain écologique (fonctionnalité, surface) pérenne dans le temps et à l’image de ce que prévoit le SDAGE Seine-Normandie 2016-2021 (Défi 6, disposition 83) :
 les mesures compensatoires doivent permettre de retrouver des fonctionnalités au moins équivalentes à celles perdues, en priorité à proximité immédiate du projet (même sous-bassin versant - exemple ru d’Arra,-voire autre sous-bassin-versant de la même masse d’eau que celle du projet), et sur une surface au moins égale à la surface impactée. Dans les autres cas, c'est-à-dire compensation dans une autre masse d’eau du périmètre du SAGE Croult Enghien Vieille Mer, la surface de compensation est a minima de 200% par rapport à la surface impactée (voir carte jointe). La réalisation des mesures compensatoires est assurée dans la mesure du possible avant le début des travaux impactant les zones humides concernées. Le cas échéant, cette compensation pourra être échelonnée en fonction du phasage du projet.
ET
 En compatibilité avec les orientations du SDAGE Seine-Normandie, dans tous les cas de compensation, la mise en œuvre de mesures d’accompagnement soutenant la gestion des zones humides doit s’opérer par le biais :
 soit d’une compensation complémentaire sur le territoire du SAGE à hauteur de 50 % de la surface impactée par le projet ;
 soit d’une ou plusieurs actions participant :
- à la gestion de zones humides identifiées du territoire du SAGE,
- ou à l’amélioration des connaissances sur les espèces, les milieux ou le fonctionnement de zones humides identifiées sur le territoire du SAGE ;
 soit une combinaison des deux mesures d’accompagnement précédentes.
Il est rappelé que conformément à la règlementation applicable et/ou à la jurisprudence administrative, le porteur de projet doit justifier la faisabilité et la pérennité des mesures proposées, en particulier sur les aspects techniques (sondages pédologiques, évaluation du niveau de la nappe…), fonciers, modalités de gestion du site et calendrier de mise en œuvre. La pérennité et l’efficacité de la compensation font l’objet d’un suivi par le maître d’ouvrage du projet, dont la durée sera déterminée par l’autorité administrative en fonction de la nature et de la durée du projet, mais aussi des mesures de compensation, avec restitution régulière à cette autorité.
Il est également rappelé qu’en cas de dérive, voire d’échec, de tout ou partie des mesures compensatoires, le porteur de projet doit en informer le préfet qui fixe, s’il y a lieu, par arrêté des prescriptions complémentaires. Dans ce cadre, le porteur de projet pourra notamment proposer et mettre en œuvre des mesures correctives, auxquelles le préfet veillera à leurs stricts respects.
La connaissance des zones humides du territoire n’étant pas exhaustive, le respect des dispositions de la présente règle implique pour chaque porteur de projet de vérifier si le(s) terrain(s) concerné(s) par son projet rempli(ssen)t les critères caractérisant une zone humide au sens de l’article L.211-1 du code de l’environnement.
</t>
  </si>
  <si>
    <t>REGLE03018_04</t>
  </si>
  <si>
    <t>4. Encadrer et limiter l’atteinte portée aux zones humides au 
titre des impacts cumulés significatifs</t>
  </si>
  <si>
    <t xml:space="preserve">Règle applicable à tout aménagement ou opération pouvant entrainer la dégradation ou la destruction, totale ou partielle, d’une zone humide d’au moins 100 m².
La dégradation ou la destruction totale ou partielle (asséchement, mise en eau, imperméabilisation, remblais) d’une zone humide d’au moins 100 m², n’est pas permise, sauf s’il est démontré (cette démonstration étant à la charge du pétitionnaire et devant être validée par l‘autorité compétente) :
• l’existence d’enjeux liés à la sécurité des personnes, des habitations, des bâtiments d’activités et des infrastructures de transports ;
OU
• l’impossibilité technico-économique d’implanter, en dehors de ces zones humides, les infrastructures publiques de captage pour la production d’eau potable et de traitement des eaux usées ainsi que les réseaux qui les accompagnent ; La démonstration motivée de cette impossibilité est à la charge du pétitionnaire ;
OU
• l’existence d’une déclaration d’utilité publique portant autorisation de réaliser des infrastructures de réseau de transport de toute nature ;
OU
• l’impossibilité technico-économique d’implanter, en dehors de ces zones humides, un projet présentant un caractère d’intérêt général. La démonstration motivée de cette impossibilité est à la charge du pétitionnaire ;
OU
• la contribution à l’atteinte du bon état ou du bon potentiel via des opérations de restauration hydromorphologique des cours d'eau ou de restauration ou d’amélioration des fonctionnalités des zones humides.
Tout projet qui entre dans un des cinq cas précités et qui est néanmoins susceptible de diminuer la superficie, de modifier l’alimentation en eau, ou de conduire à une perte de fonctionnalité d’une zone humide, par drainage, remblai, imperméabilisation, ou tout autre action, doit, selon la règlementation qui lui est applicable, respecter par ordre de priorité les règles suivantes :
• Éviter les impacts précédents ;
• Si les impacts n’ont pas pu être évités, rechercher des solutions alternatives moins impactantes ;
• A défaut, et en cas uniquement d’impact résiduel après justification de l’absence de solutions alternatives, compenser les atteintes qui n’ont pu être évitées et réduites en tenant compte d’une part des espèces, des habitats et des fonctionnalités de la zone humide concernée ; et d’autre part de la valeur paysagère et culturelle de la zone humide, définie par :
o la présence de zonages qui montrent l’intérêt paysager d’un espace (sites inscrits, classés, sites patrimoniaux remarquables (SPR), espaces naturels sensibles (ENS), Parcs départementaux, PRIF…) ;
o les usages associés (animation, découverte de la nature…).
Dans le cas où il est justifié que la mise en œuvre, par le porteur de projet, de mesures compensatoires est inévitable, dans l’objectif de tendre vers un gain écologique (fonctionnalité, surface) pérenne dans le temps, à l’image de ce que prévoit le SDAGE Seine-Normandie 2016-2021 (Défi 6, disposition 83) :
 les mesures compensatoires doivent permettre de retrouver des fonctionnalités au moins équivalentes à celles perdues, en priorité à proximité immédiate du projet (même sous-bassin versant - exemple ru d’Arra, voire autre sous-bassin-versant de la même masse d’eau que celle du projet) et sur une surface au moins égale à la surface impactée. Dans les autres cas, c'est-à-dire compensation dans une autre masse d’eau du périmètre du SAGE Croult Enghien Vielle Mer, la surface de compensation est a minima de 200% par rapport à la surface impactée (voir carte jointe). La réalisation des mesures compensatoires est assurée dans la mesure du possible avant le début des travaux impactant les zones humides concernées. Le cas échéant, cette compensation pourra être échelonnée en fonction du phasage du projet.
 Et conformément au SDAGE Seine-Normandie dans tous les cas de compensation, la mise en œuvre de mesures d’accompagnement soutenant la gestion des zones humides par le biais :
 soit d’une compensation complémentaire à hauteur de 50 % de la surface impactée par le projet ;
 soit d’une ou plusieurs actions participant :
- à la gestion de zones humides sur un autre territoire du bassin Seine-Normandie, en priorité dans la même unité hydrographique,
- ou à l’amélioration des connaissances sur les espèces, les milieux ou le fonctionnement de zones humides identifiées ;
• soit une combinaison des deux mesures d’accompagnement précédentes.
Il est rappelé qu’en application de la règlementation et de la jurisprudence administrative, le porteur de projet doit justifier la faisabilité et la pérennité des mesures proposées, en particulier sur les aspects techniques (sondages pédologiques, évaluation du niveau de la nappe…), fonciers, gestion et calendrier de mise en œuvre. Cela suppose notamment de procéder à un état des lieux préalable du site impacté et du(des) site(s) pressenti(s) pour accueillir les mesures compensatoires : enjeux et fonctionnalités, potentiel de création, préservation ou restauration des fonctionnalités. La pérennité et l’efficacité de la compensation font l’objet d’un suivi par le maître d’ouvrage du projet, dont la durée sera déterminée par l’autorité administrative en fonction de la nature et de la durée du projet, mais aussi des mesures de compensation, avec restitution régulière à cette autorité.
Il est également rappelé qu’en cas de dérive, voire d’échec, de tout ou partie des mesures compensatoires, le porteur de projet doit en informer le préfet qui fixe, s’il y a lieu, par arrêté des prescriptions complémentaires. Dans ce cadre, le porteur de projet pourra notamment proposer et mettre en œuvre des mesures correctives, dont l’autorité compétente devra veiller au strict respect.
La connaissance des zones humides du territoire n’étant pas exhaustive, le respect des dispositions de la présente règle implique pour chaque porteur de projet de vérifier si le(s) terrain(s) concerné(s) par son projet rempli(ssen)t les critères caractérisant une zone humide au sens de l’article L.211-1 du code de l’environnement.
</t>
  </si>
  <si>
    <t>REGLE03018_05</t>
  </si>
  <si>
    <t>5.Préserver le lit mineur de
s cours d’eau</t>
  </si>
  <si>
    <t xml:space="preserve">Tous installations, ouvrages, travaux ou activités (IOTA) à déclaration ou à autorisation au titre de l’article L. 214-2 et R. 214-1 du code de l’environnement et toutes installations classées pour la protection de l’environnement ICPE soumises à déclaration, enregistrement ou autorisation au titre de L.511-1 du Code de l’Environnement, réalisées dans le lit mineur des cours d’eau du périmètre du SAGE Croult Enghien Vielle Mer :
• constituant un obstacle à l’écoulement des crues ou un obstacle à la continuité écologique (rubrique
3.1.1.0 de la nomenclature eau en vigueur au moment de la publication du présent SAGE) ;
OU
• modifiant le profil en long ou le profil en travers du lit mineur ou conduisant à la dérivation d’un cours d’eau (rubrique 3.1.2.0 de la nomenclature eau en vigueur au moment de la publication du présent SAGE) ;
OU
• ayant un impact sensible sur la luminosité nécessaire au maintien de la vie et de la circulation aquatique (rubrique 3.1.3.0 de la nomenclature eau en vigueur au moment de la publication du présent SAGE) ;
OU
• ayant pour objet la consolidation ou la protection des berges, à l’exclusion des canaux artificiels, par des techniques autres que végétales vivantes (rubrique 3.1.4.0 de la nomenclature eau en vigueur au moment de la publication du présent SAGE) ;
OU
• étant de nature à détruire les frayères, des zones de croissance ou les zones d’alimentation de la faune piscicole, des crustacés et des batraciens (rubrique 3.1.5.0 de la nomenclature eau en vigueur au moment de la publication du présent SAGE) ;
OU
• ayant pour objet l’entretien des cours d’eau (rubrique 3.2.1.0 de la nomenclature eau en vigueur au moment de la publication du présent SAGE) ;
ne sont permis que si :
• ils sont réalisés dans le cadre d'un projet déclaré d'utilité publique (DUP) ;
OU
• ils présentent un caractère d'intérêt général dont l’impossibilité technico-économique d’implantation en dehors du lit mineur du cours d’eau considéré est démontrée. La démonstration motivée de cette impossibilité est à la charge du pétitionnaire ;
OU
• il sont réalisés pour répondre à des enjeux liés à la sécurité des personnes ou des biens,
OU
• ils participent à la restauration hydromorphologique des cours d'eau, des milieux humides ou de la trame verte et bleue, contribuant à l'atteinte du bon état ou bon potentiel ;
OU
• ils concernent l’entretien, la remise en état ou le renouvellement à l’identique des dispositifs de lutte contre les inondations ;
OU
• Ils améliorent l’accès à la rivière et le développement d’usages et de pratiques de loisirs liés à la présence de l’eau.
Tout projet qui entre dans un des cas précités doit, selon la règlementation qui lui est applicable, respecter par ordre de priorité les règles suivantes :
• Eviter les impacts sur les fonctionnalités du lit mineur des cours d’eau (hydrologique, écologique) et sur leur qualité paysagère ;
• Si les impacts n’ont pas pu être évités, rechercher des solutions alternatives moins impactantes ;
• A défaut, et en cas uniquement d’impact résiduel après justification de l’absence de solutions alternatives, compenser les atteintes qui n’ont pu être évitées et réduites en tenant compte d’une part des espèces, des habitats et des fonctionnalités de la zone du lit mineur concernée et d’autre part de la valeur paysagère et culturelle du site.
Cette compensation doit être mise en œuvre par le porteur de projet, dans l’objectif de tendre vers un gain (écologique, hydrologique, paysager) pérenne dans le temps sur le site pressenti. En lien avec les dispositions du SDAGE Seine-Normandie 2016-2021, les mesures compensatoires doivent permettre de :
• garantir la transparence hydraulique du projet et restituer intégralement au lit majeur du cours d’eau les surfaces d’écoulement et les volumes de stockage soustraits. Cette transparence est demandée afin de ne pas réduire les capacités naturelles d’écoulement des eaux dans le lit mineur. Elle peut intervenir par restitution soit des volumes, soit des volumes et surfaces soustraits par le projet.
• garantir le transport optimal des sédiments et la libre circulation des espèces ;
• préserver les fonctionnalités écologiques des cours d’eau. Le niveau de fonctionnalités écologiques et la qualité des populations et des milieux reconstitués doit être au moins équivalent à celui des espaces impactés.
Cela suppose de procéder à un état des lieux préalable du site impacté et du (des) site(s) pressenti(s) pour accueillir les mesures compensatoires : enjeux et fonctionnalités, potentiel de création, préservation ou restauration des fonctionnalités.
Afin de garantir l’efficience des mesures compensatoires, il est recommandé de les regrouper sur un même site à proximité des projets d’aménagement, en priorité sur le même cours d’eau et en amont du site impacté.
Il convient de veiller également à ce que la réalisation des mesures compensatoires soit assurée dans la mesure du possible avant le début des travaux (en particulier en cas d’impact sur des espèces ou des habitats). Le cas échéant, cette compensation pourra être échelonnée en fonction du phasage du projet. De plus, il est recommandé, en cas de présence d’espèces protégées dépendantes des milieux aquatiques continentaux, que les mesures compensatoires au titre de la loi sur l’eau et des espèces protégées (L.411-1 du code de l’environnement) soient coordonnées.
Enfin, le porteur de projet doit justifier son choix de mesure compensatoire appropriée et pérenne (études, faisabilité, calendrier de mise en œuvre, modalités de gestion et de suivi après réalisation). En cas de dérive, voire d’échec, de tout ou partie des mesures compensatoires, le porteur de projet doit en informer le préfet qui fixe, s’il y a lieu, par arrêté des prescriptions complémentaires. Dans ce cadre, le porteur de projet devra notamment proposer et mettre en œuvre des mesures correctives, auxquelles le préfet veillera à leurs stricts respects.
Ces mesures compensatoires doivent être pérennes et faire l’objet d’un suivi et d’une évaluation.
Il est rappelé, en application des textes, que l’autorité administrative compétente en charge de l’instruction de la demande d’autorisation ou de la déclaration, voire de l’enregistrement :
• Identifie, en cas d‘insuffisance du dossier, des prescriptions complémentaires pour la mise en œuvre et le suivi des mesures compensatoires ;
• Refuse la demande d’autorisation de l’opération ou s’oppose à sa déclaration lorsque le respect de la
séquence éviter-réduire-compenser ne peut pas être justifiée in fine ou que les effets cumulés négatifs résiduels du projet concerné compromettent l’atteinte ou le maintien du bon état ou 
</t>
  </si>
  <si>
    <t>REGLE03018_06</t>
  </si>
  <si>
    <t xml:space="preserve">6. Préserver  les  zones 
d’expansion des crues pour assurer les 
fonctionnalités du lit majeur des cours d’eau </t>
  </si>
  <si>
    <t xml:space="preserve">Une zone d’expansion des crues est définie dans la présente règle et au sens du présent SAGE comme étant
« un espace naturel, non ou peu urbanisé ou peu aménagé, où se répandent naturellement les eaux lors du débordement des cours d’eau. Elle contribue au stockage momentané des volumes apportés par la crue, au ralentissement et à l’écrêtement de la crue et au bon fonctionnement des écosystèmes aquatiques et terrestres. Les zones d’expansion des crues, encore appelées champs d’expansion des crues, sont des zones inondables et elles font partie du lit majeur des cours d’eau.
Tous installations, ouvrages, travaux ou activités (IOTA) soumises à déclaration ou à autorisation au titre de l’article L.214-2 et R.214-1 et toutes installations classées pour la protection de l’environnement (ICPE) soumises à enregistrement, déclaration ou autorisation au titre du L.511-1 du code de l’environnement
 réalisées dans les zones d’expansion des crues du lit majeur des cours d’eau du périmètre du SAGE Croult Enghien Vieille Mer :
• entraînant une soustraction à l’expansion des crues (rubrique 3.2.2.0 de la nomenclature eau en vigueur au moment de la publication du présent SAGE) ;
ET/OU
• conduisant à l’assèchement, la mise en eau, imperméabilisation, le remblai de zones humides ou de marais (rubrique 3.3.1.0 de la nomenclature eau en vigueur au moment de la publication du présent SAGE) ;
ne sont permis que si :
• ils sont réalisés dans le cadre d'un projet déclaré d'utilité publique (DUP)
OU
• ils présentent un caractère d'intérêt général dont l’impossibilité technico-économique d’implantation en dehors des zones d’expansion des crues du lit majeur du cours d’eau considéré est démontrée. La démonstration motivée de cette impossibilité est à la charge du pétitionnaire OU
• l’impossibilité technico-économique d’implanter, en dehors de ces zones d’expansion des crues, les infrastructures publiques de captage pour la production d’eau potable et de traitement des eaux usées ainsi que les réseaux qui les accompagnent ; La démonstration motivée de cette impossibilité est à la charge du pétitionnaire ;
•
OU
• ils participent à la restauration hydromorphologique des cours d'eau, des milieux humides ou de la trame verte et bleue contribuant à l'atteinte du bon état ou bon potentiel ;
OU
• ils concernent l’entretien, la remise en état ou le renouvellement à l’identique des dispositifs existants notamment de lutte contre les inondations.
Tout projet qui entre dans un des cas précités doit, selon la règlementation qui lui est applicable, respecter par ordre de priorité les règles suivantes :
• Eviter les impacts sur les fonctionnalités du lit majeur des cours d’eau (hydrologique, écologique) et sur leur qualité paysagère ;
• Si les impacts n’ont pas pu être évités, rechercher des solutions alternatives moins impactantes ;
• A défaut, et en cas uniquement d’impact résiduel après justification de l’absence de solutions alternatives, compenser les atteintes qui n’ont pu être évitées et réduites en tenant compte d’une part des espèces, des habitats et des fonctionnalités de la zone du lit majeur concernée et d’autre part de la valeur paysagère et culturelle du site.
En lien avec les dispositions du SDAGE Seine-Normandie 2016-2021, les impacts de ces aménagements qui ne pourraient être évités ou réduits font l’objet de mesures compensatoires permettant de :
• garantir la transparence hydraulique du projet et restituer intégralement au lit majeur du cours d’eau les surfaces d’écoulement et les volumes de stockage soustraits à la crue. Cette transparence est demandée afin de ne pas réduire les capacités naturelles d’expansion des crues dans le lit majeur et ne pas aggraver les impacts négatifs des inondations. Elle peut intervenir par restitution soit des volumes, soit des volumes et surfaces soustraits à la crue par le projet.
• préserver les fonctionnalités écologiques des cours d’eau. Le niveau de fonctionnalités écologiques doit être au moins équivalent à la situation initiale, c’est-à-dire avant les travaux projetés.
Afin de garantir l’efficience des mesures compensatoires, il est recommandé de les regrouper sur un même site à proximité des projets d’aménagement et en priorité sur le même cours d’eau en amont du projet.
Il convient de veiller également à ce que la réalisation des mesures compensatoires soit assurée dans la mesure du possible avant le début des travaux impactant des espèces protégées. Cette compensation pourra être échelonnée en fonction du phasage des travaux. De plus, il est recommandé, en cas de présence d’espèces protégées dépendantes des milieux aquatiques continentaux, que les mesures compensatoires au titre de la loi sur l’eau et des espèces protégées (L.411-1 du code de l’environnement) soient coordonnées.
Il est rappelé, en application des textes, que l’autorité administrative compétente en charge de l'instruction de la demande d'autorisation ou de la déclaration, voire de l’enregistrement :
• identifie, en cas d’insuffisance du dossier, des prescriptions complémentaires pour la mise en œuvre et le suivi des mesures compensatoires ;
• refuse la demande d’autorisation de l’opération ou s’oppose à sa déclaration lorsque le respect de la séquence éviter–réduire-compenser ne peut pas être justifiée in fine ou que les effets cumulés négatifs résiduels compromettent l’atteinte ou le maintien du bon état.
Ces mesures compensatoires doivent être pérennes et faire l’objet d’un suivi et d’une évaluation.
La cartographie précise des ZEC est en cours d’élaboration sur le périmètre du SAGE. Dans l’attente de ce document, lorsqu’un pétitionnaire dépose un dossier de déclaration ou de demande d’autorisation du fait de la localisation de son projet dans le lit majeur, la détermination du caractère de ZEC de tout ou partie des parcelles concernées reste soumise à l’appréciation des services de Police de l’eau. Ces derniers mettent en œuvre le cas échéant les procédures prévues par le code de l’environnement au titre de la loi sur l’eau.
</t>
  </si>
  <si>
    <t>Aisne Vesle Suippe</t>
  </si>
  <si>
    <t>SAGE03022</t>
  </si>
  <si>
    <t>REGLE03022_01</t>
  </si>
  <si>
    <t>1. Adapter les rejets d'eaux pluviales au milieu récepteur</t>
  </si>
  <si>
    <t>Sur l’ensemble du territoire du SAGE, les IOTA soumis à déclaration ou autorisation visés
ci-après ainsi que les ICPE soumises à déclaration, enregistrement ou autorisation au titre des
articles L. 511-1 du Code de l’environnement ne doivent pas dégrader l'état du milieu
récepteur ni compromettre l'atteinte du bon état du milieu récepteur. Si la qualité des eaux
pluviales ne permet pas de répondre à ces conditions, un système de dépollution doit être mis
en place.</t>
  </si>
  <si>
    <t>REGLE03022_02</t>
  </si>
  <si>
    <t>2. Encadrer la création de nouveaux plans d'eau</t>
  </si>
  <si>
    <t>Rappel : les plans d’eau issus des carrières ne sont pas concernés par cette règle.
Sur l’ensemble du territoire du SAGE, les IOTA soumis à déclaration ou autorisation visés
ci-après ainsi que les ICPE soumises à déclaration, enregistrement ou autorisation au titre des
articles L. 511-1 du Code de l’environnement doivent respecter cumulativement les
conditions suivantes :
 non introduction d’espèces invasives aux cours d’eau  non aggravation des assecs
 non dégradation de la qualité chimique et écologique du milieu récepteur des eaux de
vidange
 non aggravation du risque inondation
 non destruction d’habitats des espèces inscrites sur les listes rouges nationales et
régionales
Projets concernés :
 IOTA suivants en tant qu’ils sont soumis à déclaration ou autorisation :
Plans d’eau, permanents ou non (rubrique 3.2.3.0 de la nomenclature « eau »)</t>
  </si>
  <si>
    <t>REGLE03022_03</t>
  </si>
  <si>
    <t>3. Protéger les frayères</t>
  </si>
  <si>
    <t>Sur l’ensemble du territoire du SAGE, les IOTA soumis à déclaration ou autorisation visées
ci-après ainsi que les ICPE soumises à déclaration, enregistrement ou autorisation au titre des
articles L. 511-1 du Code de l’environnement, ne doivent pas entrainer la destruction de
frayères. A défaut, les IOTA et ICPE précités intègreront des mesures compensatoires
appliquées en priorité sur la même masse d’eau par la récréation ou la restauration d’une
frayère pour la même espèce à hauteur de 200% en fonctionnalité. Les mesures
compensatoires devront être accompagnées d’un suivi afin d’en vérifier les effets. Projets concernés :
 IOTA suivants en tant qu’ils sont soumis à déclaration ou autorisation :
 Sondage, forage, y compris les essais de pompage, création de puits ou d'ouvrage
souterrain, non destiné à un usage domestique, exécuté en vue de la recherche ou de
la surveillance d'eaux souterraines ou en vue d'effectuer un prélèvement temporaire
ou permanent dans les eaux souterraines, y compris dans les nappes
d'accompagnement de cours d'eau (rubrique 1.1.1.0 de la nomenclature « eau ») ;
 Prélèvements permanents ou temporaires issus d'un forage, puits ou ouvrage souterrain dans un système aquifère, à l'exclusion de nappes d'accompagnement de
cours d'eau, par pompage, drainage, dérivation ou tout autre procédé (rubrique
1.1.2.0) ;
 Prélèvements et installations et ouvrages permettant le prélèvement, y compris par
dérivation, dans un cours d'eau, dans sa nappe d'accompagnement ou dans un plan
d'eau ou canal alimenté par ce cours d'eau ou cette nappe (rubrique 1.2.1.0) ;
 Prélèvements et installations et ouvrages permettant le prélèvement, dans un cours
d'eau, sa nappe d'accompagnement ou un plan d'eau ou canal alimenté par ce cours
d'eau ou cette nappe, lorsque le débit du cours d'eau en période d'étiage résulte, pour
plus de moitié, d'une réalimentation artificielle (rubrique 1.2.2.0) ;
 Stations d’épuration des agglomérations d’assainissement ou dispositifs
d’assainissement non collectif (rubrique 2.1.1.0) ;
 Epandage d'effluents ou de boues (rubrique 2.1.4.0) ;
 Rejet d'eaux pluviales dans les eaux douces superficielles ou sur le sol ou dans le
sous-sol (rubrique 2.1.5.0) ;
 Rejet dans les eaux douces superficielles susceptible de modifier le régime des eaux
(rubrique 2.2.1.0) ;
 Rejet dans les eaux de surface (rubrique 2.2.3.0) ;
 Rejets d'effluents sur le sol ou dans le sous-sol (rubrique 2.3.1.0) ;
 Installations, ouvrages, remblais et épis, dans le lit mineur d'un cours d'eau
constituant un obstacle à l’écoulement des crues ou un obstacle à la continuité
écologique (rubrique 3.1.1.0) ;
 Installations, ouvrages, travaux ou activités conduisant à modifier le profil en long ou
le profil en travers du lit mineur d'un cours d'eau ou conduisant à la dérivation d’un
cours d’eau (rubrique 3.1.2.0) ;
 Consolidation ou protection des berges, à l'exclusion des canaux artificiels, par des
techniques autres que végétales vivantes (rubrique 3.1.4.0) ;
 Installations, ouvrages, travaux ou activités, dans le lit mineur d'un cours d'eau, étant
de nature à détruire les frayères, les zones de croissance ou les zones d'alimentation
de la faune piscicole, des crustacés et des batraciens, ou dans le lit majeur d'un cours
d'eau, étant de nature à détruire les frayères de brochet (rubrique 3.1.5.0) ;
 Entretien de cours d'eau ou de canaux (rubrique 3.2.1.0) ;
 Installations, ouvrages, remblais dans le lit majeur d’un cours d’eau (rubrique
3.2.2.0) ;
 Plans d’eau permanents ou non (rubrique 3.2.3.0) ;
 Vidanges de plans d'eau issus de barrages de retenue et autres vidanges de plans d'eau
(rubrique n° 3.2.4.0) ;
 Barrage de retenue et digues de canaux (rubrique 3.2.5.0) ;
 Digues à l'exception des digues de protection contre les inondations et submersions
de canaux et de rivières canalisées (rubrique 3.2.6.0) ;
 Piscicultures d'eau douce (rubrique 3.2.7.0) ;
 Assèchement, mise en eau, imperméabilisation, remblais de zones humides ou de
marais (rubrique 3.3.1.0) ;
 Réalisation de réseaux de drainage (rubrique 3.3.2.0).
 ICPE soumises à déclaration, enregistrement ou autorisation au titre des articles L. 511-1
du Code de l’environnement.</t>
  </si>
  <si>
    <t>REGLE03022_04</t>
  </si>
  <si>
    <t>4. Protéger les zones humides *</t>
  </si>
  <si>
    <t>Sur l’ensemble du territoire du SAGE, les IOTA soumis à déclaration ou autorisation visés
ci-après ainsi que les ICPE soumises à déclaration, enregistrement ou autorisation au titre des
articles L. 511-1 du Code de l’environnement, ne doivent pas entrainer la dégradation ou la
destruction de zones humides.
Toutefois, les IOTA et ICPE précités présentant un caractère d’intérêt général ou d’utilité
publique, ou dans le cadre d’une extension ou modification de l’existant peuvent déroger à la
règle précitée dès lors qu’ils intègrent des mesures compensatoires permettant, à hauteur de
200% en surface, et en priorité sur la même masse d’eau, la pérennisation ou la restauration
de zones humides qui présenteront de préférence les mêmes fonctionnalités (épuration des
eaux, soutien d’étiage, rétention d’eau en période de crue, biodiversité…). A défaut, ces
mesures compensatoires devront permettre, à hauteur de 200% et en priorité sur la même
masse d’eau, la création de zones humides présentant les mêmes fonctionnalités que celles
citées ci-avant.
Projets concernés :
 IOTA suivants en tant qu’ils sont soumis à déclaration ou autorisation :
 Sondage, forage, y compris les essais de pompage, création de puits ou d'ouvrage
souterrain, non destiné à un usage domestique, exécuté en vue de la recherche ou de
la surveillance d'eaux souterraines ou en vue d'effectuer un prélèvement temporaire
ou permanent dans les eaux souterraines, y compris dans les nappes
d'accompagnement de cours d'eau (rubrique 1.1.1.0 de la nomenclature « eau ») ;
 Prélèvements permanents ou temporaires issus d'un forage, puits ou ouvrage
souterrain dans un système aquifère, à l'exclusion de nappes d'accompagnement de
cours d'eau, par pompage, drainage, dérivation ou tout autre procédé (rubrique
1.1.2.0)
 Prélèvements et installations et ouvrages permettant le prélèvement, y compris par
dérivation, dans un cours d'eau, dans sa nappe d'accompagnement ou dans un plan
d'eau ou canal alimenté par ce cours d'eau ou cette nappe (rubrique 1.2.1.0) ;
Prélèvements et installations et ouvrages permettant le prélèvement, dans un cours
d'eau, sa nappe d'accompagnement ou un plan d'eau ou canal alimenté par ce cours
d'eau ou cette nappe, lorsque le débit du cours d'eau en période d'étiage résulte, pour
plus de moitié, d'une réalimentation artificielle (rubrique 1.2.2.0) ;
 Stations d’épuration des agglomérations d’assainissement ou dispositifs
d’assainissement non collectif (rubrique 2.1.1.0) ; Déversoirs d'orage situés sur un système de collecte des eaux usées destiné à collecter
un flux polluant journalier (rubrique 2.1.2.0) ;
 Epandage de boues issues du traitement des eaux usées (rubrique 2.1.3.0) ;
 Epandage d'effluents ou de boues (rubrique 2.1.4.0) ;
 Rejet d'eaux pluviales dans les eaux douces superficielles ou sur le sol ou dans le
sous-sol (rubrique 2.1.5.0) ;
 Rejet dans les eaux de surface (rubrique 2.2.3.0) ;
 Installations ou activités à l'origine d'un effluent correspondant à un apport au milieu
aquatique de sels dissous (rubrique 2.2.4.0) ;
 Rejets d'effluents sur le sol ou dans le sous-sol (rubrique 2.3.1.0) ;
 Recharge artificielle des eaux souterraines (rubrique 2.3.2.0) ;
 Installations, ouvrages, remblais et épis, dans le lit mineur d'un cours d'eau
constituant un obstacle à l’écoulement des crues ou un obstacle à la continuité
écologique (rubrique 3.1.1.0) ;
 Installations, ouvrages, travaux ou activités conduisant à modifier le profil en long ou
le profil en travers du lit mineur d'un cours d'eau ou conduisant à la dérivation d’un
cours d’eau (rubrique 3.1.2.0) ;
 Installations, ouvrages, travaux ou activités, dans le lit mineur d'un cours d'eau, étant
de nature à détruire les frayères, les zones de croissance ou les zones d'alimentation
de la faune piscicole, des crustacés et des batraciens , ou dans le lit majeur d'un cours
d'eau, étant de nature à détruire les frayères de brochet (rubrique 3.1.5.0) ;
 Entretien de cours d'eau ou de canaux) ;
 Installations, ouvrages, remblais dans le lit majeur d’un cours d’eau (rubrique
3.2.2.0)
 Plans d’eau permanents ou non (rubrique 3.2.3.0) ;
 Vidanges de plans d'eau issus de barrages de retenue et autres vidanges de plans d'eau
(rubrique 3.2.4.0) ;
 Barrage de retenue et digues de canaux (rubrique 3.2.5.0) ;
 Digues à l'exception des digues de protection contre les inondations et submersions
de canaux et de rivières canalisées (rubrique 3.2.6.0) ;
 Piscicultures d'eau douce (rubrique 3.2.7.0) ;
 Assèchement, mise en eau, imperméabilisation, remblais de zones humides ou de
marais (rubrique 3.3.1.0) ;
 Réalisation de réseaux de drainage (rubrique 3.3.2.0).
 ICPE soumises à déclaration, enregistrement ou autorisation au titre des articles L. 511-1
du Code de l’environnement.</t>
  </si>
  <si>
    <t>REGLE03022_05</t>
  </si>
  <si>
    <t>5. Protéger les zones d'expansion de crues du bassin * de l'Ardre</t>
  </si>
  <si>
    <t>Sur le bassin versant de l’Ardre, les IOTA soumis à déclaration ou autorisation visés ciaprès,
ainsi que les ICPE soumises à déclaration, enregistrement ou autorisation au titre des
articles L. 511-1 du Code de l’environnement et suivants, situés en zone d’expansion de crue
ne doivent entrainer aucune diminution du volume initialement disponible pour le stockage
de la crue centennale ou à défaut des plus hautes eaux connues et ne doivent pas aggraver la
crue en aval du projet.
Les IOTA présentant un caractère d’intérêt général, ainsi que les projets d’extension d’ICPE
existantes, pourront déroger à la règle précitée dès lors qu’elles intègrent des mesures
compensatoires permettant la restitution, en amont du projet, d’un volume équivalent au
volume perdu.
Projets concernés :
 IOTA suivants en tant qu’ils sont soumis à déclaration ou autorisation :
 Stations d’épuration des agglomérations d’assainissement ou dispositifs
d’assainissement non collectif (rubrique 2.1.1.0 de la nomenclature « eau ») ;
 Installations, ouvrages, remblais et épis dans le lit mineur d’un cours d’eau
constituant un obstacle à l’écoulement des crues ou un obstacle à la continuité
écologique (rubrique 3.1.1.0) ;
 Installations, ouvrages, travaux ou activités conduisant à modifier le profil en long ou
le profil en travers du lit mineur d’un cours d’eau ou conduisant à la dérivation d’un
cours d’eau (rubrique 3.1.1.0) ;
 Installations, ouvrages, remblais dans le lit majeur d’un cours d’eau (rubrique
3.2.2.0) ;
 Plans d’eau permanents ou non (rubrique 3.2.3.0) ;
 ICPE soumises à déclaration, enregistrement ou autorisation au titre des articles L. 511-1
du Code de l’environnement.</t>
  </si>
  <si>
    <t>Yères</t>
  </si>
  <si>
    <t>SAGE03029</t>
  </si>
  <si>
    <t>REGLE03029_01</t>
  </si>
  <si>
    <t>Stocker les produits d’épandage hors des zones de ruissellement</t>
  </si>
  <si>
    <t>REGLE03029_02</t>
  </si>
  <si>
    <t>Gérer les eaux pluviales sur les nouvelles zones imperméables</t>
  </si>
  <si>
    <t>REGLE03029_03</t>
  </si>
  <si>
    <t>Protéger les zones humides pour éviter leur dégradation</t>
  </si>
  <si>
    <t>REGLE03029_04</t>
  </si>
  <si>
    <t>Privilégier l’évitement à la compensation</t>
  </si>
  <si>
    <t>REGLE03029_05</t>
  </si>
  <si>
    <t>Modalités de consolidation ou protection des berges</t>
  </si>
  <si>
    <t>REGLE03029_06</t>
  </si>
  <si>
    <t>Gérer les ouvrages hydrauliques en fonctionnement dans le lit mineur</t>
  </si>
  <si>
    <t>Bassin côtier du Boulonnais</t>
  </si>
  <si>
    <t>SAGE01001</t>
  </si>
  <si>
    <t>REGLE01001_01</t>
  </si>
  <si>
    <t>1. Les rejets issus des installations, ouvrages, travaux ou activités, ... doivent être compatibles avec l'objectif de qualité de bon état * fixé pour 2015 par le SDAGE pour les cours d'eau principaux du Boulonnais ...</t>
  </si>
  <si>
    <t>Les rejets issus des installations, ouvrages, travaux
ou activités, visés à l’article L214-1 du Code de l’Environnement
soumis à déclaration ou autorisation au titre de l’article
L214-2 du même code ou des installations classées pour
la protection de l’environnement, visées aux articles
L512-1 du Code de l’Environnement et L512-8 du même
code, doivent être compatibles avec l’objectif de qualité de
bon état fixé pour 2015 par le SDAGE pour les cours d’eau
principaux du Boulonnais (Liane, Wimereux, Slack) sur la base
d’un calcul de dilution calé sur le débit d’étiage quinquennal
(QMNA5 : débit moyen mensuel sec de récurrence 5 ans).</t>
  </si>
  <si>
    <t>REGLE01001_02</t>
  </si>
  <si>
    <t>2. Toute nouvelle création d'ouvrage en travers d'un cours d'eau qui constituerait un obstacle à la continuité écologique est interdite en raison de leur impact * sur la fonctionnalité des milieux ...</t>
  </si>
  <si>
    <t>Toute nouvelle création d’ouvrage en travers
d’un cours d’eau qui constituerait un obstacle à la continuité
écologique est interdite en raison de leur impact sur la fonctionnalité
des milieux. Toutefois, à titre dérogatoire, les ouvrages
intéressant la salubrité ou la sécurité publique dont la
conception sera définie dans le souci de préserver au maximum
la continuité écologique, peuvent être autorisés sous
réserve d’une compensation des perturbations engendrées.</t>
  </si>
  <si>
    <t>REGLE01001_03</t>
  </si>
  <si>
    <t>3. Les nouvelles installations, les nouveaux ouvrages, travaux ou les nouvelles activités, dans le lit mineur d'un cours d'eau, ... ne doivent pas conduire à la disparition ou à l'altération des habitats piscicoles comme les frayères sauf ...</t>
  </si>
  <si>
    <t>Les nouvelles installations, les nouveaux ouvrages,
travaux ou les nouvelles activités, dans le lit mineur
d’un cours d’eau, visés à l’article R214-1 du Code de l’Environnement
soumis à déclaration ou autorisation au titre
de l’article L214-2 du même code, ne doivent pas conduire
à la disparition ou à l’altération des habitats piscicoles comme
les frayères sauf s’ils revêtent un caractère d’intérêt général
comme défini par l’article R121-3 du code de l’urbanisme
ou de l’article L211-7 du Code de l’Environnement.</t>
  </si>
  <si>
    <t>REGLE01001_04</t>
  </si>
  <si>
    <t>4. Afin de préserver ou d'améliorer la dynamique naturelle des cours d'eau, les nouveaux ouvrages, travaux ou les nouvelles activités, dans le lit mineur d'un cours d'eau et principalement sur les berges ... doivent privilégier l'emploi de techniques de génie écologique respectant les dynamiques naturelles des cours d'eau et des milieux aquatiques ...</t>
  </si>
  <si>
    <t>Afin de préserver ou d’améliorer la dynamique
naturelle des cours d’eau, les nouveaux ouvrages, travaux ou
les nouvelles activités, dans le lit mineur d’un cours d’eau et
principalement sur les berges, visés à l’article R214-1 du Code
de l’Environnement, soumis à déclaration ou autorisation au
titre de l’article L214-2 du même code, doivent privilégier
l’emploi de techniques de génie écologique respectant les
dynamiques naturelles des cours d’eau et des milieux aquatiques.
Dans cette optique, les autres techniques ne peuvent
être mises en oeuvre que si les techniques de génie écologique
se révèlent inappropriées au droit du projet compte tenu
des enjeux riverains.</t>
  </si>
  <si>
    <t>REGLE01001_05</t>
  </si>
  <si>
    <t>5. Afin de préserver ou d'améliorer la dynamique naturelle des cours d'eau, les nouveaux ouvrages, travaux ou les nouvelles activités, réalisés dans le lit mineur d'un cours d'eau, ... ne pourront être conduits que s'ils revêtent un caractère d'intérêt général ...</t>
  </si>
  <si>
    <t>Afin de préserver ou d’améliorer la dynamique
naturelle des cours d’eau, les nouveaux ouvrages, travaux ou
les nouvelles activités, réalisés dans le lit mineur d’un cours
d’eau, visés à l’article R214-1 du Code de l’Environnement,
soumis à déclaration ou autorisation au titre de l’article
L214-2 du même code, concernant les opérations de modification
du profil en long et en travers ne pourront être
conduits que s’ils revêtent un caractère d’intérêt général
comme défini par l’article R121-3 du code de l’urbanisme
ou de l’article L211-7 du Code de l’Environnement ou s’ils
s’inscrivent dans un objectif d’amélioration environnementale
(par exemple une renaturation de cours d’eau ou un
reméandrage, travaux repris dans un plan de gestion pluriannuel).
Dans tous les cas, ils doivent permettre la circulation
de l’eau, des poissons et des sédiments.</t>
  </si>
  <si>
    <t>REGLE01001_06</t>
  </si>
  <si>
    <t>6. Les nouvelles installations, nouveaux ouvrages, travaux ou nouvelles activités ... ne doivent pas conduire au remblaiement, à l'affouillement, à l'exhaussement de sol, aux dépôts de matériaux, à l'assèchement et à la mise en eau sauf ...</t>
  </si>
  <si>
    <t>Compte tenu des objectifs fixés dans le Plan
d’Aménagement et de Gestion Durable de la ressource en
eau du SAGE pour la préservation des zones humides alluviales
et littorales ayant fait l’objet d’un inventaire au titre
des zones humides à enjeux dans l’atlas cartographique du
SAGE, les nouvelles installations, nouveaux ouvrages, travaux
ou nouvelles activités, visés à l’article R214-1 du Code de
l’Environnement soumis à déclaration ou autorisation au
titre de l’article L214-2 du même code, au titre de l’article
L511-1 du Code de l’Environnement, ne doivent pas conduire
au remblaiement, à l’affouillement, à l’exhaussement de sol,
aux dépôts de matériaux, à l’assèchement et à la mise en eau
sauf s’ils revêtent un caractère d’intérêt général comme défini
par l’article R121-3 du code de l’urbanisme ou de l’article
L211-7 du Code de l’Environnement.</t>
  </si>
  <si>
    <t>inventaire des zones humides (atlas carto)</t>
  </si>
  <si>
    <t>REGLE01001_07</t>
  </si>
  <si>
    <t>7. Les nouveaux projets de plans d'eau ... ne doivent pas engendrer d'impacts * hydrologiques, écologiques ou chimiques négatifs pour les cours d'eau ou la nappe ... La création de plans d'eau et leur alimentation par dérivation sur le réseau hydrographique est interdite ...</t>
  </si>
  <si>
    <t>Les nouveaux projets de plans d’eau visés à
l’article R214-1 du Code de l’Environnement, soumis à déclaration
ou autorisation au titre de l’article L214-2 du même
code ne doivent pas engendrer d’impacts hydrologiques,
écologiques ou chimiques négatifs pour les cours d’eau ou la
nappe (déficit d’eau pour les cours d’eau ; augmentation de
la température ; prolifération d’algues ou d’espèces piscicoles
exogènes ; modification de régimes d’écoulement, amplification
des crues et du risque d’inondation, risques de transferts
de polluants vers la nappe…).
La création de plans d’eau et leur alimentation par dérivation
sur le réseau hydrographique est interdite. La création de
zones d’expansion de crues visant à réduire le risque d’inondations
à l’aval n’est pas concernée par cette règle dans la
mesure où des mesures sont prises pour compenser les
impacts cités.</t>
  </si>
  <si>
    <t>REGLE01001_08</t>
  </si>
  <si>
    <t>espèces locales</t>
  </si>
  <si>
    <t>8. L'utilisation d'espèces végétales locales, adaptées aux milieux et écosystèmes naturellement présents dans le Boulonnais sera requise pour toute plantation au sein des milieux aquatiques.</t>
  </si>
  <si>
    <t>L’utilisation d’espèces végétales locales, adaptées
aux milieux et écosystèmes naturellement présents dans le
Boulonnais sera requise pour toute plantation au sein des
milieux aquatiques.</t>
  </si>
  <si>
    <t>REGLE01001_09</t>
  </si>
  <si>
    <t>autres rejets ; eau potable</t>
  </si>
  <si>
    <t>9. Les nouveaux rejets issus des installations, ouvrages, travaux ou activités ... ne peuvent être déversés au sein d'un périmètre de protection rapproché d'un captage pour l'alimentation en eau potable * .</t>
  </si>
  <si>
    <t>Les nouveaux rejets issus des installations,
ouvrages, travaux ou activités, visés à l’article L214-1 du
Code de l’Environnement soumis à déclaration ou autorisation
au titre de l’article L214-2 du même code, ou des installations
classées pour la protection de l’environnement, visées
aux articles L512-1 du Code de l’Environnement et L512-8
du même code, ne peuvent être déversés au sein d’un périmètre
de protection rapproché d’un captage pour l’alimentation
en eau potable.</t>
  </si>
  <si>
    <t>3°a)</t>
  </si>
  <si>
    <t>REGLE01001_10</t>
  </si>
  <si>
    <t>10. Tout projet de rejet soumis à autorisation ou à déclaration au titre des ICPE ou loi sur l'eau ... doit être compatible avec les enjeux liés à la protection des eaux souterraines et notamment la limitation des pressions de pollutions pour les paramètres nitrates, matières en suspension et phytosanitaires.</t>
  </si>
  <si>
    <t>Tout projet de rejet soumis à autorisation ou à
déclaration au titre des ICPE ou loi sur l’eau en application
des articles L. 214-1 et suivants et L. 511-1 suivant du Code
de l’Environnement doit être compatible avec les enjeux liés
à la protection des eaux souterraines et notamment la limitation
des pressions de pollutions pour les paramètres nitrates,
matières en suspension et phytosanitaires.</t>
  </si>
  <si>
    <t>REGLE01001_11</t>
  </si>
  <si>
    <t>11. Tout propriétaire ou maître d'ouvrage d'une prise d'eau souterraine affectée à des usages non domestiques est tenu de déclarer aux autorités compétentes * ... la localisation de son ouvrage, un bilan annuel de ses prélèvements d'eau et des usages qui en sont faits, leur évolution ...</t>
  </si>
  <si>
    <t>Tout propriétaire ou maître d’ouvrage d’une
prise d’eau souterraine affectée à des usages non domestiques
est tenu de déclarer aux autorités compétentes
(Maire, Service de Police de l’Eau, ARS, Préfet de département)
la localisation de son ouvrage, un bilan annuel de ses
prélèvements d’eau et des usages qui en sont faits, leur évolution
sur les trois dernières années et l’innocuité de son
installation sur une pollution éventuelle de la nappe.</t>
  </si>
  <si>
    <t>REGLE01001_12</t>
  </si>
  <si>
    <t>12. Tous les rejets directs en eau marine, même après transit par des bassins * , doivent permettre la non-dégradation de la qualité des eaux marines, des eaux de baignade, des eaux conchylicoles ou de la vie piscicole.</t>
  </si>
  <si>
    <t>Tous les rejets directs en eau marine, même
après transit par des bassins, doivent permettre la non-dégradation
de la qualité des eaux marines, des eaux de baignade,
des eaux conchylicoles ou de la vie piscicole.</t>
  </si>
  <si>
    <t>REGLE01001_15</t>
  </si>
  <si>
    <t>13. Les installations d'aire de carénage sont conçues de manière à limiter les émissions polluantes dans l'environnement notamment par la mise en oeuvre de technologies propres, le développement de techniques de valorisation, la collecte sélective et le traitement des effluents et déchets ...</t>
  </si>
  <si>
    <t>Les installations d’aire de carénage sont conçues
de manière à limiter les émissions polluantes dans l’environnement
notamment par la mise en oeuvre de technologies
propres, le développement de techniques de valorisation, la
collecte sélective et le traitement des effluents et déchets en
fonction de leurs caractéristiques et la réduction des quantités
rejetées, afin de ne pas générer de pollution de l’eau et
des milieux aquatiques.
A l’exception des cas accidentels où la sécurité des personnes
et des installations serait compromise, il est interdit
d’établir des liaisons directes entre les réseaux de collecte
des effluents résiduaires devant subir un traitement ou être
détruits et le milieu récepteur. L’ensemble des installations
est maintenu propre et entretenu en permanence.
L’exploitant prend toutes les dispositions nécessaires dans la
conception, la construction et l’exploitation des installations
pour limiter les risques de pollution accidentelle des eaux.
Les eaux pluviales ainsi que les eaux résiduaires générées par
les travaux d’aménagement ou ouvrages susceptibles d’être
contaminées font l’objet de traitement adapté avant tout
rejets aux milieux.
Un réseau de collecte des eaux résiduaires est aménagé et
raccordé à un (ou plusieurs) bassin(s) de confinement. Les
eaux ainsi collectées ne peuvent être rejetées au milieu récepteur
qu’après contrôle de leur qualité et si besoin traitement
approprié.
Les circulations de navires ou engins de toute nature en relation
avec les installations font l’objet de moyens et mesures
de protection indispensables pour réduire toute forme
d’altération des milieux aquatiques. La nature des matériaux
utilisés et leurs conditions d’emploi ne doivent pas être à
l’origine de contamination du milieu.
La collecte, le traitement et l’élimination des produits et
déchets liquides et solides générés par ces installations sont
organisés conformément aux filières règlementaires les
concernant.
Les installations d’aires de carénage existantes sont mises en
conformité avec ces prescriptions avant le 1er janvier 2015
afin d’atteindre l’objectif fixé par le SDAGE Artois-Picardie
pour les masses d’eau de transition et côtières.</t>
  </si>
  <si>
    <t>REGLE01001_14</t>
  </si>
  <si>
    <t>14. Les installations, ouvrages, travaux ou activités ... ne doivent pas augmenter le risque d'inondation ; ils doivent permettre une gestion des eaux pluviales pour une pluie de temps de retour 100 ans ..</t>
  </si>
  <si>
    <t>Les installations, ouvrages, travaux ou activités,
visés à l’article L214-1 du Code de l’Environnement soumis
à déclaration ou autorisation au titre de l’article L214-2
du même code, ainsi que les installations classées pour la
protection de l’environnement, visées aux articles L512-1
du Code de l’Environnement et L512-8 du même code, ne
doivent pas augmenter le risque d’inondation ; ils doivent
permettre une gestion des eaux pluviales pour une pluie
de temps de retour 100 ans (conformément à la note
à destination des aménageurs rédigée par la DDTM du
Pas-de-Calais). Les surfaces imperméabilisées doivent être limitées
et, à défaut, des mesures compensatoires doivent être
prévues. Dans ce sens, le recours à des techniques alternatives
(réalisation de noues ou de fossés, chaussées drainantes,
bassins d’infiltration…) sera privilégié pour gérer les eaux
sur les zones nouvellement aménagées et/ou réhabilitées.
En cas d’infiltration, les projets susvisés doivent être compatibles
avec les enjeux de protection qualitative des eaux souterraines
et avec la capacité d’infiltration des terrains et prévoient
un traitement préalable des eaux pluviales infiltrées.
Cette règle concerne également les aménagements complémentaires
et les extensions des projets susvisés soumis à
autorisation ou déclaration.</t>
  </si>
  <si>
    <t>Canche</t>
  </si>
  <si>
    <t>SAGE01003</t>
  </si>
  <si>
    <t>REGLE01003_01</t>
  </si>
  <si>
    <t>captages d’eau potable</t>
  </si>
  <si>
    <t>1. Les nouveaux rejets issus des installations, ouvrages, travaux ou activités, ... , ne peuvent être déversés au sein d'un périmètre de protection rapproché d'un captage pour l'alimentation en eau potable * sauf ...</t>
  </si>
  <si>
    <t>Les nouveaux rejets issus des installations, ouvrages, travaux ou activités, visés à l’article L. 214-1 du code de
l’environnement soumis à déclaration ou autorisation au titre de l’article L. 214-2 du même code, ou des instal -
lations classées pour la protection de l’environnement, visées aux articles L. 512-1 du code de l’environnement et L. 512-
8 du code de l’environnement à l’exclusion des épandages agricoles, ne peuvent être déversés au sein d’un périmètre
de protection rapproché d’un captage pour l’alimentation en eau potable sauf s’ils revêtent un caractère d’intérêt général
comme défini par l’article R. 121-3 du code de l’urbanisme ou de l’article L. 211-7 du code de l’environnement.</t>
  </si>
  <si>
    <t>REGLE01003_02</t>
  </si>
  <si>
    <t>nitrates et phosphates ; pesticides</t>
  </si>
  <si>
    <t>2. Tout projet de rejet soumis à autorisation ou à déclaration au titre des ICPE ou loi sur l'eau ... doit être compatible avec les enjeux liés à la protection des eaux souterraines et notamment la limitation des pressions de pollutions pour les paramètres nitrates et phytosanitaires.</t>
  </si>
  <si>
    <t>Tout projet de rejet soumis à autorisation ou à déclaration au titre des ICPE ou loi sur l’eau en application
des articles L. 214-1 et suivants et L. 511-1 suivant du code de l’environnement doit être compatible avec les
enjeux liés à la protection des eaux souterraines et notamment la limitation des pressions de pollutions pour les
paramètres nitrates et phytosanitaires.</t>
  </si>
  <si>
    <t>REGLE01003_03</t>
  </si>
  <si>
    <t>3. Les rejets issus des installations, ouvrages, travaux ou activités, ... , doivent être compatibles avec l'objectif de qualité fixé par le SDAGE pour la Canche et ses affluents sur la base ...</t>
  </si>
  <si>
    <t>Les rejets issus des installations, ouvrages, travaux ou activités, visés à l’article L. 214-1 du code de
l’environnement soumis à déclaration ou autorisation au titre de l’article L. 214-2 du même code, ou des
installations classées pour la protection de l’environnement, visées aux articles L. 512-1 du code de l’environnement
et L. 512-8 du code de l’environnement, doivent être compatibles avec l’objectif de qualité fixé par le SDAGE pour
la Canche et ses affluents sur la base d’un calcul de dilution calé sur le débit d’étiage quinquennal (QMNA5 : débit
moyen mensuel sec de récurrence 5 ans).</t>
  </si>
  <si>
    <t>REGLE01003_04</t>
  </si>
  <si>
    <t>4. Les rejets ayant fait l'objet d'une autorisation ou d'une déclaration au titre de la loi sur l'eau ..., doivent être rendus compatibles avec l'objectif de qualité fixé par le SDAGE pour la Canche et son réseau de cours d'eau et ceci dans un délai de 5 ans après approbation du SAGE.</t>
  </si>
  <si>
    <t>Les rejets ayant fait l’objet d’une autorisation ou d’une déclaration au titre de la loi sur l’eau ou des
Installations classées pour la protection de l’environnement, respectivement au titre des articles L. 214-1
et suivants et L. 511-1 et suivants du code de l’environnement, doivent être rendus compatibles avec l’objectif de
qualité fixé par le SDAGE pour la Canche et son réseau de cours d’eau et ceci dans un délai de 5 ans après
approbation du SAGE.</t>
  </si>
  <si>
    <t>REGLE01003_05</t>
  </si>
  <si>
    <t>5. ... Les nouvelles installations et les nouveaux ouvrages, remblais et épis, dans le lit mineur, ..., ne doivent pas constituer un obstacle aux continuités écologiques et sédimentaires (au sens de l'article R. 214-109 du code de l'environnement), sauf s'ils revêtent un caractère d'intérêt général ...</t>
  </si>
  <si>
    <t>Pour la Canche et ses affluents y compris les affluents non classés au titre de l’article L. 432-6 du code de
l’environnement, afin d’assurer la libre circulation des espèces, notamment les espèces piscicoles
migratrices, le bon fonctionnement du milieu aquatique et la dynamique du transport naturel des sédiments, les
nouvelles installations et les nouveaux ouvrages, remblais et épis, dans le lit mineur, visés à l’article R. 214-1 du
code de l’environnement, soumis à déclaration ou autorisation au titre de l’article L. 214-2 du même code, ne doivent
pas constituer un obstacle aux continuités écologiques et sédimentaires (au sens de l’article R. 214-109 du code de
l’environnement), sauf s’ils revêtent un caractère d’intérêt général comme défini par l’article R. 121-3 du code de
l’urbanisme ou de l’article L. 211-7 du code de l’environnement.
Il est rappelé que pour les cours d’eau classés, la réglementation nationale interdit toute nouvelle autorisation ou
concession pour la construction de nouveaux ouvrages s’ils constituent un obstacle à la continuité écologique.</t>
  </si>
  <si>
    <t>REGLE01003_06</t>
  </si>
  <si>
    <t>6. ... Les nouvelles installations, les nouveaux ouvrages, travaux ou les nouvelles activités, dans le lit mineur d'un cours d'eau, ..., ne doivent pas conduire à la disparition ou à l'altération des habitats piscicoles comme les frayères sauf s'ils revêtent un caractère d'intérêt général ...</t>
  </si>
  <si>
    <t>L’amélioration de la qualité des habitats piscicoles et des habitats associés est une des conditions principales
à la reproduction et à la vie des espèces notamment pour les espèces migratrices amphihalines (saumon
atlantique, truite de mer, lamproie fluviatile, lamproie marine et anguille européenne) qui fréquentent la Canche
et ses affluents. En conséquence, les nouvelles installations, les nouveaux ouvrages, travaux ou les nouvelles
activités, dans le lit mineur d’un cours d’eau, visés à l’article R. 214-1 du code de l’environnement soumis à
déclaration ou autorisation au titre de l’article L. 214-2 du même code, ne doivent pas conduire à la disparition ou
à l’altération des habitats piscicoles comme les frayères sauf s’ils revêtent un caractère d’intérêt général comme
défini par l’article R. 121-3 du code de l’urbanisme ou de l’article L. 211-7 du code de l’environnement.</t>
  </si>
  <si>
    <t>REGLE01003_07</t>
  </si>
  <si>
    <t>7. Afin de préserver ou d'améliorer la dynamique naturelle des cours d'eau, les nouveaux ouvrages, travaux ou les nouvelles activités, dans le lit mineur d'un cours d'eau et principalement sur les berges, ..., doivent privilégier l'emploi de méthodes douces et notamment par des techniques végétales vivantes ...</t>
  </si>
  <si>
    <t>Afin de préserver ou d’améliorer la dynamique naturelle des cours d’eau, les nouveaux ouvrages, travaux
ou les nouvelles activités, dans le lit mineur d’un cours d’eau et principalement sur les berges, visés à
l’article R. 214-1 du code de l’environnement, soumis à déclaration ou autorisation au titre de l’article L. 214-2 du
même code, doivent privilégier l’emploi de méthodes douces et notamment par des techniques végétales vivantes
respectant les dynamiques naturelles des cours d’eau et des milieux aquatiques. Dans cette optique, les autres
techniques ne peuvent être mises en oeuvre que si l’inefficacité de ces techniques douces a été clairement
démontrée.</t>
  </si>
  <si>
    <t>REGLE01003_08</t>
  </si>
  <si>
    <t>modification du lit mineur</t>
  </si>
  <si>
    <t>8. Afin de préserver ou d'améliorer la dynamique naturelle des cours d'eau, les nouveaux ouvrages, travaux ou les nouvelles activités, réalisés dans le lit mineur d'un cours d'eau, ..., concernant les opérations de modification du profil en long et en travers ne pourront être conduits que s'ils revêtent un caractère d'intérêt général...</t>
  </si>
  <si>
    <t>Afin de préserver ou d’améliorer la dynamique naturelle des cours d’eau, les nouveaux ouvrages, travaux
ou les nouvelles activités, réalisés dans le lit mineur d’un cours d’eau, visés à l’article R. 214-1 du code de
l’environnement, soumis à déclaration ou autorisation au titre de l’article L. 214-2 du même code, concernant les
opérations de modification du profil en long et en travers ne pourront être conduits que s’ils revêtent un caractère
d’intérêt général comme défini par l’article R. 121-3 du code de l’urbanisme ou de l’article L. 211-7 du code de
l’environnement ou s’ils s’inscrivent dans un objectif d’amélioration environnementale (par exemple une
renaturation de cours d’eau ou un reméandrage). Dans tous les cas, ils doivent être compatibles avec la circulation
de l’eau, des poissons et du transport sédimentaire (cas des busages de franchissement).</t>
  </si>
  <si>
    <t>REGLE01003_09</t>
  </si>
  <si>
    <t>9. ... Les zones humides * non inventoriées dans le cadre du SAGE sont soumises à ces prescriptions réglementaires. ...</t>
  </si>
  <si>
    <t>La définition des zones humides est reprise aux articles L.214-7-1 et R.211-108 du Code de l’Environnement
selon l’arrêté du 1er octobre 2009 modifiant l’arrêté du 24 juin 2008 précisant les critères de définition et
de délimitation des zones humides. Les zones humides non inventoriées dans le cadre du SAGE sont soumises à ces
prescriptions réglementaires. Compte tenu des objectifs, institués par le Plan d’Aménagement et de Gestion Durable
de la ressource en eau du SAGE, pour la préservation des zones humides, alluviales et littorales ayant fait l’objet
d’un inventaire, les nouvelles installations, nouveaux ouvrages, travaux ou nouvelles activités, visés à l’article R.
214-1 du code de l’environnement soumis à déclaration ou autorisation au titre de l’article L. 214-2 du même code
ne doivent pas conduire au remblaiement, à l’affouillement, à l’exhaussement de sol, aux dépôts de matériaux, à
l’assèchement et à la mise en eau sauf s’ils revêtent un caractère d’intérêt général comme défini par l’article R. 121-
3 du code de l’urbanisme ou de l’article L. 211-7 du code de l’environnement.
Est exclue de la prescription relative uniquement à l’assèchement, la zone drainée dite des bas-champs (communes
de La Caloterie, de Saint-Josse et de Cucq) dont la cartographie est annexée au présent règlement.
Dans l’attente de réalisation des inventaires détaillés comme prescrits au PAGD, cet article s’applique en priorité
pour les zones humides connues et inventoriées localisées sur la carte annexée.</t>
  </si>
  <si>
    <t>REGLE01003_10</t>
  </si>
  <si>
    <t>10. Les nouveaux projets de plans d'eau ... ne doivent pas engendrer d'impacts * hydrologiques, écologiques ou chimiques négatifs pour les cours d'eau ou la nappe ...</t>
  </si>
  <si>
    <t>Les nouveaux projets de plans d’eau visés à l’article R. 214-1 du code de l’environnement, soumis à
déclaration ou autorisation au titre de l’article L. 214-2 du même code ne doivent pas engendrer d’impacts
hydrologiques, écologiques ou chimiques négatifs pour les cours d’eau ou la nappe (déficit d’eau pour les cours
d’eau ; augmentation de la température ; prolifération d’algues ou d’espèces piscicoles inadaptées ; modification
de régimes d’écoulement, amplification des crues et du risque d’inondation, risques de transferts de polluants vers
la nappe…). Dans ce sens et afin d’évaluer les risques, l’autorité administrative pourra solliciter l’avis de la CLE
même si cet avis ne lie pas l’autorité compétente.</t>
  </si>
  <si>
    <t>REGLE01003_11</t>
  </si>
  <si>
    <t>11. Les installations, ouvrages, travaux ou activités, ..., ne doivent pas aggraver le risque d'inondation ...</t>
  </si>
  <si>
    <t>Les installations, ouvrages, travaux ou activités, visés à l’article L. 214-1 du code de l’environnement
soumis à déclaration ou autorisation au titre de l’article L. 214-2 du même code, ainsi que les installations
classées pour la protection de l’environnement, visées aux articles L. 512-1 du code de l’environnement et L. 512-8
du même code, ne doivent pas aggraver le risque d’inondation ; ils doivent permettre une gestion des eaux pluviales
pour une pluie de temps de retour 20 ans. Les surfaces imperméabilisées doivent être limitées et, à défaut, des
mesures compensatoires doivent être prévues. Dans ce sens, le recours à des techniques alternatives (réalisation
de noues ou de fossés, chaussées drainantes, bassins d’infiltration…) sera privilégié pour gérer les eaux sur les
zones nouvellement aménagées.
En cas d’infiltration, les projets susvisés doivent être compatibles avec les enjeux de protection qualitative des eaux
souterraines et avec la capacité d’infiltration des terrains et prévoient un traitement préalable des eaux pluviales
infiltrées.
Cette règle concerne également les aménagements complémentaires et extensions des projets susvisés soumis à
autorisation ou déclaration.</t>
  </si>
  <si>
    <t>REGLE01003_12</t>
  </si>
  <si>
    <t>Lys</t>
  </si>
  <si>
    <t>SAGE01004</t>
  </si>
  <si>
    <t>REGLE01004_01</t>
  </si>
  <si>
    <t>1. Les Installations, Ouvrages, Travaux ou Activités (IOTA) ... ne peuvent entraîner la mise en péril, la destruction partielle ou totale des ZHIEP</t>
  </si>
  <si>
    <t>Les Installations, Ouvrages, Travaux ou Activités (IOTA) visés à l’article L. 214-1 du Code de l’Environnement soumis
à déclaration ou autorisation, ainsi que les Installations Classées pour la Protection de l’Environnement (ICPE)
visées aux articles L. 512-1 et L. 512-8 du même Code soumises à déclaration ou autorisation, ne peuvent entraîner
la mise en péril, la destruction partielle ou totale des « Zones Humides d’Intérêt Environnemental Particulier ».
Sont considérées comme constitutives d’une mise en péril ou comme une destruction partielle ou totale des
Zones Humides d’Intérêt Environnemental Particulier :
• Les opérations susceptibles de modifier la topographie, la pédologie et les caractéristiques hydrologiques
et hydrogéologiques de la zone dans un objectif autre que celui de sa restauration ou de l’amélioration
de sa fonctionnalité ;
• Les opérations susceptibles de détruire la faune et la flore à l’origine de l’identification et du classement
de la zone en ZHIEP.
Toutefois, considérant que ces règles ne doivent pas empêcher la mise en oeuvre de projets d’intérêt général au
sens de l’article R. 121-3 du Code de l’Urbanisme, ceux-ci pourront être autorisés sous réserve de mesures visant
à en compenser ou en limiter les impacts. A titre d’exemple, l’aide à l’acquisition de ZHIEP ou de Zones
Stratégiques pour la Gestion de l’Eau d’une surface au moins égale à l’emprise de ZHIEP impactée par le projet
d’intérêt général en vue de sa préservation pourra être considérée comme une mesure compensatoire
satisfaisante.</t>
  </si>
  <si>
    <t>REGLE01004_02</t>
  </si>
  <si>
    <t>2. Les Installations, Ouvrages, Travaux ou Activités (IOTA) ... ne peuvent entraîner la mise en péril, la destruction partielle ou totale des ZSGE</t>
  </si>
  <si>
    <t>Les Installations, Ouvrages, Travaux ou Activités (IOTA) visés à l’article L. 214-1 du Code de l’Environnement soumis
à déclaration ou autorisation, ainsi que les Installations Classées pour la Protection de l’Environnement (ICPE)
visées aux articles L. 512-1 et L. 512-8 du même Code soumises à déclaration ou autorisation, ne peuvent entraîner
la mise en péril, la destruction partielle ou totale des « Zones Stratégiques pour la Gestion de l’Eau »
Sont considérées comme constitutives d’une mise en péril ou comme une destruction partielle ou totale des
Zones Stratégiques pour la Gestion de l’Eau :
• Les opérations susceptibles de modifier la topographie, la pédologie et les caractéristiques hydrologiques
et hydrogéologiques de la Zone Stratégique pour la Gestion de l’Eau dans un objectif autre que celui de
sa restauration ou de l’amélioration de sa fonctionnalité ;
• Les opérations susceptibles de détruire la faune et la flore à l’origine de l’identification et du classement
de la zone en Zone Stratégique pour la Gestion de l’Eau ;
• Les opérations induisant une modification de l’occupation des sols.
Toutefois, considérant que ces règles ne doivent pas empêcher la mise en oeuvre de projets d’intérêt général au
sens de l’article R. 121-3 du Code de l’Urbanisme, ceux-ci pourront être autorisés sous réserve de mesures visant
à en compenser ou en limiter les impacts. A titre d’exemple, l’aide à l’acquisition de Zones Stratégiques pour la
Gestion de l’Eau d’une surface au moins égale à l’emprise de Zones Stratégiques pour la Gestion de l’Eau
impactées par le projet d’intérêt général en vue de sa préservation pourra être considérée comme une mesure
compensatoire satisfaisante.</t>
  </si>
  <si>
    <t>REGLE01004_03</t>
  </si>
  <si>
    <t>3. Les Installations, Ouvrages, Travaux ou Activités  (IOTA) ... ne peuvent entraîner la mise en péril, la destruction partielle ou totale des champs naturels d'expansion de crues</t>
  </si>
  <si>
    <t>Les Installations, Ouvrages, Travaux ou Activités (IOTA) visés à l’article L. 214-1 du Code de l’Environnement soumis
à déclaration ou autorisation, ainsi que les Installations Classées pour la Protection de l’Environnement (ICPE)
visées aux articles L. 512-1 et L. 512-8 du même Code soumises à déclaration ou autorisation, ne peuvent entraîner
la mise en péril, la destruction partielle ou totale des champs naturels d’expansion de crues.
Sont considérées comme constitutives d’une mise en péril ou comme une destruction partielle ou totale des
champs naturels d’expansion de crues les opérations susceptibles de modifier la topographie, la pédologie et les
caractéristiques hydrologiques et hydrogéologiques des champs naturels d’expansion de crues dans un objectif
autre que celui de leur restauration ou de l’amélioration de leur fonctionnalité.
Toutefois, considérant que cette règles ne doit pas empêcher la mise en oeuvre de projets d’intérêts généraux au
sens de l’article R. 121-3 du Code de l’Urbanisme, ceux-ci pourront être autorisés sous réserve de mesures
permettant d’en limiter les impacts.</t>
  </si>
  <si>
    <t>REGLE01004_04</t>
  </si>
  <si>
    <t>4. Les Installations, Ouvrages, Travaux ou Activités  (IOTA) ... ne peuvent mettre en péril la continuité écologique (longitudinale ou transversale) au sens de l'article R214-109 du Code de l'Environnement</t>
  </si>
  <si>
    <t>Les Installations, Ouvrages, Travaux ou Activités (IOTA) visés à l’article L. 214-1 du Code de l’Environnement soumis
à déclaration ou autorisation, ainsi que les Installations Classées pour la Protection de l’Environnement (ICPE)
visées aux articles L. 512-1 et L. 512-8 du même Code soumises à déclaration ou autorisation, ne peuvent mettre
en péril la continuité écologique (longitudinale ou transversale) au sens de l’article R214-109 du Code de
l’Environnement.
Sont considérées comme constitutives d’une mise en péril de la continuité écologique des cours d’eau les
opérations susceptibles d’occasionner un cloisonnement permanent du cours d’eau et de ses annexes.
Toutefois, considérant que cette règle ne doit pas empêcher la mise en oeuvre de projets d’intérêts généraux au
sens de l’article R. 121-3 du Code de l’Urbanisme, ceux-ci pourront être autorisés.</t>
  </si>
  <si>
    <t>Alagnon</t>
  </si>
  <si>
    <t>SAGE04047</t>
  </si>
  <si>
    <t>REGLE04047_01</t>
  </si>
  <si>
    <t>Volumes maximums disponibles et répartition par catégorie d'utilisateurs</t>
  </si>
  <si>
    <t xml:space="preserve">1.
Afin de préserver l'équilibre quantitatif des eaux 
superficielles, les volumes maximums disponibles 
sur  la  période  de  1er juillet  à  30  septembre  et  leur  répartition  en  pourcentage  par  catégorie 
d'utilisateurs sont définis comme suit: TABLEAU. Les nouvelles installations soumises à autorisation / 
déclaration en application de la législation loi sur  l’eau  (articles  L.  214-1  et  suivants  du  Code  de  l’environnement)  comme  celles  soumises  à déclaration, enregistrement ou autorisation en application de la législation ICPE (articles L. 5111 et  suivants  du  même  Code)  et  ciaprès  identifiées  au  point  2  de  la  présente  règle  doivent  être réalisées en conformité avec la présente répartition du volume maximum disponible, et ce, au jour de la publication de l’arrêté interpréfectoral approuvant le SAGE
</t>
  </si>
  <si>
    <t>Objectif  général  1.2  :  Maintenir  ou  améliorer  la  gestion  quantitative  de  la  ressource  en  eau 
superficielle
-
Sous-objectif : Réduire les pressions exercées par les prélèvements sur cours d'eau
-
Disposition 1.2.3 : Encadrer les prélèvements sur les ressources en eau superficielles</t>
  </si>
  <si>
    <t>REGLE04047_02</t>
  </si>
  <si>
    <t>Encadrer les débits réservés</t>
  </si>
  <si>
    <t xml:space="preserve">1. Tout(e) installation, ouvrage permettant le prélèvement dans un cours d’eau, par pompage ou par dérivation ne peut être accepté que si les prescriptions suivantes sont respectées de manière cumulative :
- L’installation, l’ouvrage, est équipé d’un dispositif permettant de maintenir en tout temps le débit minimum visé à l’article L.214-18 du code de l’environnement,
- La valeur du débit minimum biologique à respecter au titre de l’article L.214-18 est déterminée à partir d’une étude hydrologique et écologique à la charge du propriétaire de l’ouvrage. A défaut d’étude existante sur le tronçon de cours d'eau ou déclenchée par le pétitionnaire, on retiendra la valeur maximum entre le 1/10° du module et le QMNA5 du cours d’eau au droit de l’ouvrage,
- Le débit minimum est modulable dans l’année mais sans passer sous le seuil ci-dessus détaillé.
2. La règle n°2 s’applique :
- Aux nouveaux prélèvements sur cours d’eau qui relèvent des rubriques 1.2.1.0 et/ou 3.1.1.0 de la nomenclature annexée sous l’article R.214-1 du Code de l’environnement (nomenclature en vigueur au jour de la publication de l'arrêté inter-préfectoral approuvant le SAGE), qu’ils soient instruits au titre de la législation IOTA ou de la législation ICPE.
- Aux ouvrages fondés en titre.
3. La règle n° 2 ne s’applique pas :
- Aux prélèvements destinés à l’alimentation en eau potable par adduction publique pour la
prescription concernant la modulation du débit minimum uniquement.
</t>
  </si>
  <si>
    <t>limiter l'impact des prélèvements</t>
  </si>
  <si>
    <t xml:space="preserve">*Objectif général 1.2 : Maintenir ou améliorer la gestion quantitative de la ressource en eau superficielle
*Sous-objectif : Réduire les pressions exercées par les prélèvements sur cours d'eau
*Disposition 1.2.3 : Encadrer les prélèvements sur les ressources en eau superficielles
</t>
  </si>
  <si>
    <t>REGLE04047_03</t>
  </si>
  <si>
    <t>Encadrer les prélèvements en eau superficielle</t>
  </si>
  <si>
    <t xml:space="preserve">1. Tout(e) installation, ouvrage permettant le prélèvement dans un cours d’eau, par pompage ou par dérivation ne peut être accepté que si les prescriptions suivantes sont respectées de manière cumulative :
- Le prélèvement dans le cours d’eau est limité à la période du 1er octobre au 30 juin,
- Le débit et le volume prélevés dans le cours d’eau correspondent aux stricts débit et volume
nécessaires à son usage ;
- le débit maximum prélevé est de 10% du module du cours d’eau au droit du point de prélèvement,
- le cumul du nouveau prélèvement et des prélèvements existants en amont n’excède pas 20% du module du cours d’eau au droit du point de prélèvement,
- L’ensemble du dispositif permettant la prise d’eau est installé en berge et ne crée pas de hauteur de chute y compris en période d’étiage,
- La prise d’eau est équipée en permanence d’un dispositif de lecture des débits prélevés et de
fermeture (ex : vanne).
2. La règle n°3 s’applique :
- Aux nouveaux projets et aux renouvellements d’autorisation qui relèvent de la rubrique 1.2.1.0 de la nomenclature annexée sous l’article R.214-1 du Code de l’environnement (nomenclature en vigueur au jour de la publication de l'arrêté inter-préfectoral approuvant le SAGE), qu’ils soient instruits au titre de la législation IOTA ou de la législation ICPE.
3. La règle n° 3 ne s’applique pas :
- Aux ouvrages destinés à la production d’hydroélectricité (sauf pour le tiret 2 de l’énoncé de la
règle),
- Aux prélèvements destinés à l’alimentation en eau potable par adduction publique
- Aux nouveaux prélèvements réalisés en remplacement d’un prélèvement existant et supprimé (sous réserve de la suppression de tout ouvrage en travers d’un cours d’eau associé au prélèvement abandonné).
</t>
  </si>
  <si>
    <t>REGLE04047_04</t>
  </si>
  <si>
    <t>nitrates et phosphates ; pesticides</t>
  </si>
  <si>
    <t>Encadrer l'épandage des effluents d'élevage</t>
  </si>
  <si>
    <t xml:space="preserve">1. À la date de publication de l’arrêté inter-préfectoral approuvant le SAGE Alagnon, l’épandage d’effluents agricoles (fumier, lisier, purins) doit respecter les prescriptions suivantes :
- Epandage interdit à moins de 35 m des berges des cours d’eau,
- Distance pouvant être réduite à 10 mètres si une bande tampon de 10 mètres ne recevant aucun intrant, à l'exception de ceux épandus par les animaux eux-mêmes, est implantée de façon permanente en bordure des cours d'eau. La bande tampon sera entretenue selon les prescriptions de l’arrêté du 24 avril 2015 relatif aux règles de bonnes conditions agricoles et environnementales.
Pour l’application de la présente règle, un cours d’eau est défini par l’article L.215-7-1 du Code de l’Environnement : « Constitue un cours d’eau un écoulement d’eaux courantes dans un lit naturel à l’origine, alimenté par une source et présentant un débit suffisant la majeure partie de l’année. L’écoulement peut ne pas être permanent compte tenu des conditions hydrologiques et géologiques locales ».
La bande tampon correspond à celle visée par l’arrêté du 24 avril 2015 relatif aux règles de
bonnes conditions agricoles et environnementales.
2. La règle n°4 s’applique :
A toutes les exploitations agricoles relevant du règlement sanitaire départemental
3. La règle n° 4 ne s’applique pas :
Aux exploitations agricoles relevant de la législation des Installations Classées pour la Protection
de l’Environnement.
</t>
  </si>
  <si>
    <t>rejets d'origine agricole</t>
  </si>
  <si>
    <t xml:space="preserve">* Objectif général 2.2 : Atteindre et maintenir une bonne à très bonne qualité des eaux superficielles
* Sous-objectif : Réduire les pollutions ponctuelles et diffuses d'origine agricole (hors produits phytosanitaires)
* Disposition 2.2.2 : Améliorer / adapter les pratiques de fertilisation et d'épandage
* Disposition 2.2.1 : Adapter et respecter les objectifs de qualité des cours d'eau
</t>
  </si>
  <si>
    <t>Règlement sanitaire Départemental (RSD) ; Règles de bonnes conditions agricoles et environnementales (BCAE)</t>
  </si>
  <si>
    <t>REGLE04047_05</t>
  </si>
  <si>
    <t>Encadrer les rejets des carrières</t>
  </si>
  <si>
    <t xml:space="preserve">1. A la date de publication de l’arrêté inter-préfectoral approuvant le SAGE Alagnon, les nouveaux rejets issus de l’exploitation des carrières doivent respecter les prescriptions suivantes de manière cumulative :
- Les rejets ne doivent pas altérer la qualité du cours d’eau au-delà des normes de qualité «
excellente » telles qu’elles sont définies dans la disposition 2.2.1 du PAGD du SAGE Alagnon,
- Les rejets doivent respecter une concentration en MES inférieure ou égal à 35 mg/l,
- La qualité du cours d’eau fait l’objet d’un suivi par le propriétaire et/ou l’exploitant du site
comprenant à minima :
 Pour chaque campagne d’analyse, deux points de suivis : un en amont du point de rejet, un en aval immédiat en zone d’homogénéisation* du cours d’eau du point de rejet, conformément aux protocoles de prélèvements en vigueur,
 Des campagnes d’analyses, mises en œuvre chaque année sur chacun des deux points de suivis, portant au moins sur les paramètres visés dans la disposition 221 pour qualifier la qualité « excellente »,
 Une campagne d’analyse réalisée lors de la vidange des eaux d’exhaure des bassins de
filtration lorsque celle-ci est intégrée aux modalités d’exploitation du site.
- En application de l’article R.122-5 du Code de l’environnement et plus précisément son 8°, l’étude d’impact précise les modalités de suivis des effets de l’activité sur la qualité des eaux superficielles (points de suivis, paramètres suivis, fréquences des analyses...) telles qu’elles sont envisagées par le pétitionnaire afin de s'assurer du respect des objectifs de qualité fixés par la SAGE Alagnon et l’application des prescriptions précédentes.
- En application de l’article R. 181-13 du code de l’environnement, l'étude d'incidence environnementale établie pour un projet soumis à autorisation environnementale unique mais qui n'est pas soumis à étude d'impact propose des mesures de suivi.
Les services de l’Etat veillent à faire appliquer la présente règle en imposant à l’exploitant des suivis physico-chimiques et biologiques des cours d’eau adaptés aux caractéristiques de l’exploitation dans le cadre des arrêtés préfectoraux.
*zone d’homogénéisation : s’entend comme la zone permettant un mélange des matières sur
la largeur du cours d’eau.
</t>
  </si>
  <si>
    <t xml:space="preserve">Cours d’eau visés par un objectif de qualité physico-chimique excellente, tels qu’ils sont figurés sur
la carte annexée au présent règlement.
</t>
  </si>
  <si>
    <t xml:space="preserve">* Objectif général 2.2 : Atteindre et maintenir une bonne à très bonne qualité des eaux superficielles
* Sous-objectif : Réduire les pollutions d'origine domestique et industrielle
* Disposition 2.2.7 : Améliorer l’assainissement non collectif et les rejets industriels
* Disposition 2.2.1 : Adapter et respecter les objectifs de qualité des cours d'eau
</t>
  </si>
  <si>
    <t>REGLE04047_06</t>
  </si>
  <si>
    <t>Encadrer les interventions sur les zones humides</t>
  </si>
  <si>
    <t xml:space="preserve">1. Tout(e) installation, ouvrage, travaux ou activités entraînant la destruction de zones humides ou
entraînant l’altération de leurs fonctionnalités ne peut être accepté que si le pétitionnaire :
- compense la perte engendrée par la restauration de zones humides de superficie au moins égale au double de celle qui a été détruite, équivalentes sur le plan fonctionnel, de la biodiversité et situées dans le bassin versant de la masse d’eau,
- présente le programme de restauration en complément de la Disposition 8B-1 du SDAGE Loire- Bretagne 2016-2021, en justifiant, dans le cadre de son étude d’incidence environnementale ou document d’incidence (points 2° et 3° de l’article R.181-14-I, a et d des articles R.214-32-II.4° du code de l’Environnement), des travaux de restauration envisagés, des objectifs visés, de la maîtrise foncière et/ou d’usage, des moyens financiers mobilisés, en précisant les délais de réalisation et le suivi qui sera mis en œuvre. 2. La règle n°6 s’applique :
- Dans son ensemble, aux nouveaux projets soumis à autorisation au titre de la rubrique 3.3.1.0 de la nomenclature annexée sous l’article R.214-1 du Code de l’environnement (nomenclature en vigueur au jour de la publication de l'arrêté inter-préfectoral approuvant le SAGE), qu’ils soient instruits au titre de la législation IOTA ou de la législation ICPE.
- Les nouveaux projets soumis à déclaration, au titre de la rubrique 3.3.1.0 de la nomenclature annexée sous l’article R.214-1 du Code de l’environnement (nomenclature en vigueur au jour de la publication de l'arrêté inter-préfectoral approuvant le SAGE), qu’ils soient instruits au titre de la législation IOTA ou de la législation ICPE, ne sont soumis qu'au 2e tiret de la règle, et à la disposition 8B-1 du SDAGE.
3. La règle n° 6 ne s’applique pas :
- Au projet qui vise à la restauration hydromorphologique des cours d’eau : cas de travaux entraînant la perte ou l’impact de zones humides artificiellement créées par le passé par des modifications apportées à l’hydromorphologie naturelle du cours d’eau. La disposition 8B-1 du SDAGE demeure applicable à ces situations.
</t>
  </si>
  <si>
    <t xml:space="preserve">*Objectif général 3.1 : Restaurer et préserver les zones humides et les cours d'eau de tête de bassin versant                                                       * Sous-objectif : Préserver/ restaurer les zones humides fonctionnelles et patrimoniales
*Disposition 3.1.3 : Intégrer et préserver les zones humides dans les opérations d'aménagement
</t>
  </si>
  <si>
    <t>Disposition 8B1</t>
  </si>
  <si>
    <t>REGLE04047_07</t>
  </si>
  <si>
    <t>Encadrer les interventions sur les cours d'eau de têtes de bassin versant</t>
  </si>
  <si>
    <t xml:space="preserve">1. Tout(e) nouvelle installation, ouvrage, travaux ou activités conduisant à modifier le profil en long ou le profil en travers d’un cours d’eau, à stabiliser des berges par des techniques autres que végétales sont interdites.
2. La règle n°7 s’applique :
Aux nouveaux projets qui relèvent des rubriques 3.1.2.0, 3.1.4.0 de la nomenclature annexée sous l’article R.214-1 du Code de l’environnement (nomenclature en vigueur au jour de la publication de l'arrêté inter-préfectoral approuvant le SAGE), qu’ils soient instruits au titre de la législation IOTA ou de la législation ICPE.
3. La règle n° 7 ne s’applique pas :
- Aux projets qui visent à la restauration hydro-morphologique des cours.
- Aux travaux, ouvrages qui relèvent des rubriques 3.1.2.0, 3.1.4.0 de la nomenclature annexée sous l’article R.214-1 du Code de l’environnement et qui sont déclarés d'intérêt général, d’utilité publique ou intéressant la sécurité publique, ou bien destinés à protéger des ouvrages déclarés d'intérêt général, d’utilité publique ou intéressant la sécurité publique,
- Aux travaux nécessaires à l’entretien des infrastructures linéaires,
- Aux ouvrages de franchissement des cours d’eau,
- Aux ouvrages soumis à la législation IOTA qui font l’objet d’une reconnaissance légale au jour de l’approbation du SAGE et qui sont dégradés suite à une crue.
</t>
  </si>
  <si>
    <t>modification du profil en long ou en travers du cours d’eau</t>
  </si>
  <si>
    <t>Cours d’eau inclus dans les têtes de bassin versant de l’Alagnon telles qu’elles figurent sur la carte annexée à la présente règle.</t>
  </si>
  <si>
    <t xml:space="preserve">*Objectif général 3.1 : Restaurer et préserver les zones humides et les cours d'eau de tête de bassin versant
*Sous-objectif : Préserver/ améliorer le fonctionnement des cours d'eau en tête de bassin versant
*Disposition 3.1.6 : Protéger, entretenir et si besoin restaurer les cours d'eau de têtes de bassin versant
</t>
  </si>
  <si>
    <t>Disposition 1 A-3 SDAGE Loire-Bretagne</t>
  </si>
  <si>
    <t>REGLE04047_08</t>
  </si>
  <si>
    <t>Encadrer les ouvrages de franchissement des cours d'eau</t>
  </si>
  <si>
    <t xml:space="preserve">1. A la date de publication de l’arrêté inter-préfectoral approuvant le SAGE Alagnon, la création d’un nouvel ouvrage de franchissement d’un cours d’eau ou le renouvellement d’une autorisation existante, peut être accepté à condition que les prescriptions suivantes soient respectées de manière cumulative :
- L’ouvrage ne crée aucune chute artificielle, y compris en période d’étiage,
- L’ouvrage ne conduit pas à une suppression du fond du lit mineur du cours d’eau,
- L’ouvrage ne conduit pas à une réduction de la largeur du lit mineur du cours d’eau,
- Pour un débit inférieur ou égal au module du cours d’eau au droit de l’aménagement, la vitesse d’écoulement de l’eau dans l’ouvrage n’excède pas 1 m/s, lorsque cette vitesse est inférieure à 1 m/s en situation naturelle et pour les mêmes conditions de débit.
2. La règle n°8 s’applique :
- Aux nouveaux ouvrages de franchissement des cours d’eau et au renouvellement d’autorisation d’un ouvrage existant, qui relèvent des rubriques 3.1.1.0 ou 3.1.2.0 ou 3.1.3.0 de la nomenclature annexée sous l’article R.214-1 du Code de l’environnement (nomenclature en vigueur au jour de la publication de l'arrêté inter-préfectoral approuvant le SAGE), qu’ils soient instruits au titre de la législation IOTA ou de la législation ICPE.
3. La règle n° 8 ne s’applique pas :
- Aux ouvrages temporaires visés à l’article R.214-23 du code de l’environnement (en vigueur au jour de l’approbation du SAGE Alagnon), ou qui présentent un caractère d’urgence
</t>
  </si>
  <si>
    <t xml:space="preserve">*Objectif général 3.1 : Restaurer et préserver les zones humides et les cours d'eau de tête de bassin versant
*Sous-objectif : Préserver/ améliorer le fonctionnement des cours d'eau en tête de bassin versant
*Disposition 3.1.7 : Intervenir sur les ouvrages impactant la continuité écologique sur les cours d’eau
de têtes de bassin versant
*Objectif général 3.2 : Atteindre le bon état hydro-morphologique sur les cours d'eau principaux
*Sous-objectif : Poursuivre l'amélioration de la continuité écologique sur les cours d'eau principaux
*Disposition 3.2.1 : Poursuivre l'aménagement des ouvrages pour restaurer la continuité écologique
</t>
  </si>
  <si>
    <t>REGLE04047_09</t>
  </si>
  <si>
    <t>Encadrer les nouveaux ouvrages, travaux, aménagements dans l'espace de bon fonctionnement de l'Alagnon aval</t>
  </si>
  <si>
    <t xml:space="preserve">1. Dans l’espace de bon fonctionnement de l’Alagnon aval tel que défini par le SAGE (cf. annexe cartographique « Espace de bon fonctionnement de l’Alagnon aval »), les nouveaux ouvrages, travaux, aménagements qui créent un obstacle au déplacement naturel de l’Alagnon sont interdits.
2. La règle n°9 s’applique :
Aux nouveaux projets visés par au moins l’une des rubriques 3.1.4.0 ou 3.2.2.0, 3.2.6.0 de la nomenclature annexée sous l’article R.214-1 du Code de l’environnement (nomenclature en vigueur au jour de la publication de l'arrêté inter-préfectoral approuvant le SAGE), qu’ils soient instruits au titre de la législation IOTA ou de la législation ICPE, et qui créent un obstacle au déplacement naturel de l’Alagnon. 3. La règle n° 9 ne s’applique pas :
- Aux projets visés au point 2 de la présente règle et déclarés d'intérêt général, d’utilité publique ou intéressant la sécurité publique, ou bien destinés à protéger des ouvrages déclarés d'intérêt général, d’utilité publique ou intéressant la sécurité publique. Ces projets ne peuvent toutefois être acceptés que si les conditions suivantes sont respectées de manière cumulative :
 Recherche d’un impact minimal sur la dynamique fluviale (principe d’évitement à étudier en
priorité),
 Justification  de  l’absence  de  solution  alternative  à  des  cOUTS  de  mise  en  œuvre  non disproportionnés ; les coUTS d’entretien et d’intervention destinés à garantir la pérennité de l’aménagement suivant l’éventuelle mobilité de lit mineur de l’Alagnon et les cOUTS des mesures compensatoires mise en place sont à considérer,
 Mise en œuvre, par le maître d’ouvrage, de travaux de restauration hydro-morphologique pouvant notamment comprendre la restauration d'une surface érodable équivalente (ou représentant un volume de matériaux alluvionnaires équivalent) à celle qui a été soustraite, de préférence à proximité du projet. La seule acquisition par le pétitionnaire d’une surface potentiellement érodable et non protégée (par une stabilisation de berge par exemple) ne constitue pas une mesure compensatoire.
- aux projets visés au point 2 de la présente règle inscrits dans une stratégie globale de restauration
de la dynamique fluviale de l’Alagnon,
- aux projets visés au point 2 de la présente règle et destinés à protéger une construction existante
à usage d’habitation.
</t>
  </si>
  <si>
    <t xml:space="preserve">Espace de bon fonctionnement de l’Alagnon aval tel que représenté sur les cartes annexées à la
présente règle.
</t>
  </si>
  <si>
    <t xml:space="preserve">* Objectif général 3.2 : Atteindre le bon état hydro-morphologique sur les cours d'eau principaux
* Sous-objectif : Maintenir/restaurer la dynamique fluviale de l'Alagnon
* Disposition 3.2.3 : Préserver l'espace de bon fonctionnement de l'Alagnon
</t>
  </si>
  <si>
    <t>Disposition 1C3 SDAGE Loire-Bretagne</t>
  </si>
  <si>
    <t>Ouest Cornouaille</t>
  </si>
  <si>
    <t>SAGE04049</t>
  </si>
  <si>
    <t>REGLE04049_01</t>
  </si>
  <si>
    <t>1. Interdire le carénage sur la grève et les cales de mise à l'eau non équipées</t>
  </si>
  <si>
    <t>Les carénages sur grèves ou sur cales de mise à l'eau non équipées sont interdits.
Cette interdiction entre en vigueur deux ans après la publication de l’arrêté d’approbation du SAGE.</t>
  </si>
  <si>
    <t>REGLE04049_02</t>
  </si>
  <si>
    <t>2. Interdire  les  rejets  directs  des  effluents  souillés  des  chantiers navals et des ports à sec dans les milieux aquatiques</t>
  </si>
  <si>
    <t>Les rejets directs, dans les milieux aquatiques ou dans le réseau d’assainissement d’eaux pluviales,
des effluents souillés issus des activités des chantiers navals et des ports à sec, sont interdits.
Cette interdiction entre en vigueur un an après la date de publication du présent SAGE.</t>
  </si>
  <si>
    <t>REGLE04049_03</t>
  </si>
  <si>
    <t>3. Encadrer et limiter l'atteinte portée aux zones humides *</t>
  </si>
  <si>
    <t>La destruction même partielle de zones humides, telles que définies aux articles L211-1 et R211-108
du code de l’environnement, lorsqu’elle est soumise à déclaration ou à autorisation en application des
articles L.214-1 à L.214-3 du même code, est interdite sur l’ensemble des zones humides du bassin
versant, sauf :
  si le nouveau projet entraînant une destruction de zones humides est déclaré d’utilité publique ou
s’il présente un caractère d’intérêt général, notamment au sens des articles L. 211-7 du code de
l’environnement ou L.2 du code de l’urbanisme ;
OU
  si le nouveau projet entraînant une destruction de zones humides présente des enjeux liés à la
sécurité ou à la salubrité publique ;
OU
  si le nouveau projet entraînant une destruction de zones humides contribue à l’atteinte du bon état
via des opérations de restauration hydromorphologique des cours d'eau, de maintien ou
d’exploitation de la zone humide ;
OU
  si le nouveau projet entraînant une destruction de zones humides est réalisé dans le cadre
d’extensions, dans la continuité d’un bâtiment existant, liées à l'activité économique ;
OU
  si le nouveau projet d’exploitation forestière entraînant une destruction de zones humides prévoit
leur remise en état après exploitation.
Dans ces cas d’exceptions à la règle, le pétitionnaire doit :
1. chercher à éviter le dommage causé aux zones humides (mesures d’évitement) ;
2. chercher à réduire l’impact sur les zones humides, leurs fonctionnalités et leurs services rendus
(mesures réductrices) ;
3. s’il subsiste des impacts résiduels, compenser le dommage résiduel identifié.
Dès lors que la mise en oeuvre d’un projet conduit, sans alternative avérée, à la disparition de zones
humides, les mesures compensatoires telles que prévues par la disposition 8B-1 du SDAGE Loire-
Bretagne respectent les conditions suivantes :
  la restauration de zones humides fortement dégradées est prioritairement envisagée : la recréation
n’est envisagée que lorsqu’aucune zone humide à restaurer n’a pu être identifiée et faire l’objet de
la mesure compensatoire,
  la mesure compensatoire s’applique sur une surface au moins égale à la surface de zone humide
impactée/détruite et en priorité sur une zone humide située dans le même bassin versant et
équivalente sur le plan fonctionnel et en biodiversité. A défaut, la compensation porte sur une
surface égale à au moins 200 % de la surface supprimée.
  la gestion et l’entretien de la zone humide restaurée/recréée sont prévus sur le long terme et les
modalités sont précisées par le pétitionnaire dans son dossier réglementaire. Ce projet de gestion
des zones humides comprend un projet de restauration et de suivi établi pour au minimum 5 ans
accompagné d’un calendrier de mise en oeuvre ; les gestionnaires doivent y être clairement
identifiés.
Les dispositions de cet article s'appliquent aux projets déposés auprès de l'autorité compétente à
compter de la date de parution de l’arrêté d’approbation du SAGE.</t>
  </si>
  <si>
    <t>Scarpe aval</t>
  </si>
  <si>
    <t>SAGE01005</t>
  </si>
  <si>
    <t>REGLE01005_01</t>
  </si>
  <si>
    <t>Préserver les milieux humides remarquables</t>
  </si>
  <si>
    <t>Au sein des « milieux humides remarquables, à préserver », figurant sur les cartes n°2 et suivantes, les IOTA soumis à déclaration et autorisation délivrées au titre de la loi sur l’eau (notamment les rubriques 3.3.1.0 et 3.2.3.0), ainsi que les ICPE soum</t>
  </si>
  <si>
    <t>imperméabilisation des zones humides</t>
  </si>
  <si>
    <t>Cartes n°2 et suivantes à l’échelle 1/25 000° des « Milieux humides remarquables, à préserver (catégorie 2 de la disposition A-9.4 du SDAGE)», soit 11 797 ha au sein de la Plaine de la Scarpe et de ses affluents.</t>
  </si>
  <si>
    <t>PAGD Scarpe aval :
· Objectif 1.D</t>
  </si>
  <si>
    <t>SDAGE Artois-Picardie 2016-2021 : 
· Orientation A-9
· Disposition A-9.4</t>
  </si>
  <si>
    <t>Rejets</t>
  </si>
  <si>
    <t xml:space="preserve">Au sein des « milieux humides remarquables, à préserver », figurant sur les cartes n°2 et suivantes, les opérations entraînant un prélèvement ou un rejet ne doivent pas conduire à la dégradation de la qualité du milieu ou à l’assèchement total ou partiel </t>
  </si>
  <si>
    <t>2°b) ; 2°a)</t>
  </si>
  <si>
    <t>PAGD Scarpe aval :
· Objectif 1.D
· Thème 3
· Objectif 3.B</t>
  </si>
  <si>
    <t>SDAGE Artois-Picardie 2016-2021 : 
. Orientation A-1
· Orientation A-9
· Disposition A-9.4</t>
  </si>
  <si>
    <t>Interdire l'extension et la création de plans d'eau</t>
  </si>
  <si>
    <t xml:space="preserve">Au sein de la « Plaine de la Scarpe et de sAu sein de la « Plaine de la Scarpe et de ses affluents » telle que figurant sur la carte n°1, l’extension, l’aménagement ou la création de plans d'eau soumis à autorisation ou déclaration au titre de la loi sur </t>
  </si>
  <si>
    <t>Carte n° 1 « Plaine de la Scarpe et de ses affluents » : 311 km²</t>
  </si>
  <si>
    <t>PAGD Scarpe aval :
· Objectif 1.D
· Objectif 1.F
· Objectif 2.C</t>
  </si>
  <si>
    <t>SDAGE Artois-Picardie 2016-2021 : 
· Disposition A-5.1
· Disposition A-7.3 
· Orientation A-9</t>
  </si>
  <si>
    <t>Gérer les eaux pluviales directement à la parcelle</t>
  </si>
  <si>
    <t>Au sein du bassin versant de la Scarpe aval, les installations, ouvrages, travaux ou activités (IOTA), visés à l’article L. 214-1 du code de l’environnement soumis à déclaration ou autorisation, ainsi que les installations classées pour la protection de l</t>
  </si>
  <si>
    <t>PAGD Scarpe aval :
· Objectif 2.C
· Objectif 2.E
· Objectif 3.B
· Objectif 4.B</t>
  </si>
  <si>
    <t xml:space="preserve">SDAGE Artois-Picardie 2016-2021 : 
. Orientation A-1
· Disposition A-1.3
· Orientation A-2
· Disposition A-2.1 
· Disposition C-2.1 </t>
  </si>
  <si>
    <t>Delta de l'Aa</t>
  </si>
  <si>
    <t>SAGE01007</t>
  </si>
  <si>
    <t>REGLE01007_01</t>
  </si>
  <si>
    <t>1.1 Inondations - Les installations, ouvrages, travaux ou activités (IOTA) ..., ne peuvent entraîner l'assèchement, la mise en eau, l'imperméabilisation ou le remblai de zone humide * ou de marais ...</t>
  </si>
  <si>
    <t>Les installations, ouvrages, travaux ou activités (IOTA) soumis à la rubrique 3. 3. 1. 0.
de la nomenclature annexée à l’article R. 214-1 du code de l’environnement (ou à
toute modification réglementaire de cette rubrique), ne peuvent entraîner
l’assèchement, la mise en eau, l’imperméabilisation ou le remblai de zone humide ou
de marais (dans l’attente de la délimitation des zones humides arrêtée par le Préfet),
présentant un rôle de zone tampon des crues avant transfert vers l’aval dans le
périmètre du S.A.G.E. et apportant une contribution positive à la gestion des
wateringues et à l’évacuation des crues, sauf si ces IOTA constituent des projet d'intêrets génraux au sens de l'article R. 121-3 du Code de l'urbanisme</t>
  </si>
  <si>
    <t>REGLE01007_01_i</t>
  </si>
  <si>
    <t>1.2 Inondations - Le petit chevelu hydrographique en amont de la Hem (Sanghen, Loquin et Planque) sera préservé dans le but de limiter les transferts d'eau vers l'aval.</t>
  </si>
  <si>
    <t>Le petit chevelu hydrographique en amont de la Hem (Sanghen, Loquin et Planque)
sera préservé dans le but de limiter les transferts d’eau vers l’aval.</t>
  </si>
  <si>
    <t>REGLE01007_03</t>
  </si>
  <si>
    <t>2. Eau potable - Dans l'attente de l'amélioration des connaissances techniques complémentaires, les prélèvements dans la nappe de la craie, conformes aux exigences sanitaires, seront réservés prioritairement à l'alimentation humaine et animale, ...</t>
  </si>
  <si>
    <t>Dans l’attente de l’amélioration des connaissances techniques complémentaires, les
prélèvements dans la nappe de la craie, conformes aux exigences sanitaires, seront
réservés prioritairement à l’alimentation humaine et animale, dans la limite de ses
potentialités, afin de garantir l’alimentation en eau, actuelle et future, des territoires
du S.A.G.E. et voisins.</t>
  </si>
  <si>
    <t>REGLE01007_04</t>
  </si>
  <si>
    <t>3. Zones humides * - Des solutions de protection, de gestion et de valorisation des zones humides, ? seront mises en oeuvre dans la concertation ...</t>
  </si>
  <si>
    <t>Des solutions de protection, de gestion et de valorisation des zones humides, définies à
l’article L. 211-1 du code de l’environnement, adaptées en fonction de leurs
contributions aux politiques de préservation de la diversité biologique, du paysage, de
gestion des ressources en eau et de prévention des inondations seront mises en oeuvre
dans la concertation avec les collectivités, propriétaires, exploitants des terrains ou
leurs représentants, associations agréées pour la nature, fédérations de pêche et
fédérations de chasse, en priorité dans les zones humides remarquables identifiées par
le S.A.G.E. (dans l’attente de la délimitation des zones humides arrêtée par le Préfet).</t>
  </si>
  <si>
    <t>4. Qualité de l'eau - Tous rejets directs en eau marine, même après transit par des bassins * , doivent permettre le maintien ou l'amélioration de la qualité des eaux marines, des eaux de baignade, des eaux conchylicoles ou de la vie piscicole.</t>
  </si>
  <si>
    <t>Tous rejets directs en eau marine, même après transit par des bassins, doivent
permettre le maintien ou l’amélioration de la qualité des eaux marines, des eaux de
baignade, des eaux conchylicoles ou de la vie piscicole.</t>
  </si>
  <si>
    <t>Sioule</t>
  </si>
  <si>
    <t>SAGE04028</t>
  </si>
  <si>
    <t>REGLE04028_01</t>
  </si>
  <si>
    <t>1. Renouvellement d'autorisation de plans d'eau sur cours d'eau</t>
  </si>
  <si>
    <t>Le présent article s’inscrit dans la continuité de la diposition 1C-3 du SDAGE Loire Bretagne.
Pour tout plan d’eau installé sur un cours d’eau, toute demande de renouvellement d’autorisation ne peut être accordée
par l’autorité administrative que si :
 le plan d’eau est isolé du réseau hydrographique par un canal de dérivation avec prélèvement du strict
volume nécessaire à son usage, ou alimenté par ruissellement,
ou
 dans le cas où il aura été démontré par le porteur de projet que la première condition ci-dessus est impossible
à un coût raisonnable, l’intérêt économique et/ou collectif du maintien de ce plan d’eau est dûment justifié auprès des
services instructeurs.
Pour les cas ne remplissant pas les deux conditions ci-dessus, les demandes de renouvellement d’autorisation ne sont
pas accordées par l’autorité administrative. Le plan d’eau doit alors être supprimé et un programme de restauration
du cours d’eau impacté doit être proposé et mis en oeuvre après validation des services instructeurs.</t>
  </si>
  <si>
    <t>REGLE04028_02</t>
  </si>
  <si>
    <t>2. Limiter la création de plans d'eau en zone sensible</t>
  </si>
  <si>
    <t>La création de nouveaux plans d’eau est interdite en secteurs de forte densité de plans d’eau et dans les bassins
versants tels que délimités par la cartographie n°1 du SAGE.
A titre exceptionnel et dérogatoire, des projets de retenues à usage agricole sont soumis à l’avis de la CLE.</t>
  </si>
  <si>
    <t>REGLE04028_03</t>
  </si>
  <si>
    <t>3. Préserver et restaurer la morphologie des cours d'eau pour optimiser leur capacité d'accueil</t>
  </si>
  <si>
    <t>Tout(e) installation, ouvrage, travaux ou activités situés dans le lit mineur d’un cours d’eau et/ou au niveau des berges
du cours d’eau, soumis à déclaration ou à autorisation au titre des articles L.214-1 et L.511-1 à L.511-2 du code de
l’environnement non liés à des travaux de restauration hydromorphologique des cours d’eau conduisant à :
 la modification du profil en long ou en travers du lit mineur d’un cours d’eau ou conduisant à la dérivation d’un
cours d’eau sur une longueur supérieure à 10 mètres (hors projet d’aménagement visant la traversée du cours d’eau
par du matériel agricole et/ou forestier),
 l’atteinte aux conditions de luminosité nécessaires à la vie et à la circulation aquatique sur un cours d’eau
d’une longueur supérieure ou égale à 100 mètres (autorisation), ou supérieure ou égale à 10 mètres et inférieure à 100
mètres (déclaration),
 la consolidation ou protection des berges, à l’exclusion des canaux artificiels, par des techniques autres que
des techniques végétales vivantes sur un cours d’eau d’une longueur supérieure ou égale à 200 mètres (autorisation)
ou supérieure ou égale à 20 mètres mais inférieure à 200 mètres (déclaration),
 le curage des cours d’eau ou canaux (hors plans d’eau sur cours d’eau) lors de volume de sédiments extraits
étant au cours d’une année supérieur à 2000 m3 (autorisation) ou inférieur ou égal à 2000 m3 dont la teneur des
sédiments extraits est supérieure ou égale au niveau de référence S1 (autorisation).
est interdit(e), sauf si :
 le projet est déclaré d’utilité publique et bénéficie d’une déclaration d’utilité publique (DUP) ou s’il présente un
caractère d’intérêt général ou d’urgence et fait l’objet d’une Déclaration d’intérêt général au titre de l’article L. 211-7
du code de l’environnement ;
 le projet présente des enjeux liés à la sécurité ou à la salubrité publique tels que décrits à l’article L2212-2 du
Code Général des Collectivités Territoriales.
Dans les cas particuliers cités précédemment, des mesures compensatoires sont alors exigées par les services
instructeurs.</t>
  </si>
  <si>
    <t>REGLE04028_04</t>
  </si>
  <si>
    <t>REGLE04028_05</t>
  </si>
  <si>
    <t>REGLE04028_06</t>
  </si>
  <si>
    <t>REGLE04028_07</t>
  </si>
  <si>
    <t>4. Préserver les zones humides * dans le cadre de tout projet d'aménagement ou d'urbanisme</t>
  </si>
  <si>
    <t>Suivant la disposition 1.4.1. du PAGD, un projet intersectant l’enveloppe de fortes probabilités des zones humides doit
faire l’objet d’un inventaire de terrain, afin de définir la présence effective de zone(s) humide(s) selon l’arrêté ministériel
du 24 juin 2008 et du 1er octobre 2009.
Tout(e) installation, ouvrage, travaux ou activités entraînant la destruction de zones humides identifiées sur le terrain,
ou entraînant l’altération de leurs fonctionnalités, qui serait soumis à déclaration ou à autorisation au titre des articles
L.214-1 et L511-1 à L511-2 du code de l’environnement, est interdit(e), sauf dans un des cas suivants :
 Le projet est déclaré d’intérêt général ou d’utilité publique, ou il présente un caractère d’urgence ;
 Le projet présente des enjeux liés à la sécurité ou à la salubrité publique, tels que décrits à l’article L. 2212-
2 du Code Général des Collectivités Territoriales ;
 Le projet vise la restauration hydromorphologique des cours d’eau : cas de travaux entraînant la perte ou
l’impact de zones humides artificiellement créées par le passé par des modifications apportées à l’hydromorphologie
naturelle du cours d’eau.
 Le projet a un objectif économique et apporte la preuve qu’un projet alternatif plus favorable à l’environnement
est impossible à coût raisonnable.
Dans un de ces 4 cas particuliers, le projet délimite précisément la zone humide dégradée et estime la perte générée
en termes de biodiversité et de fonctions hydrauliques puis définit et met en oeuvre des mesures compensatoires telles
que définies dans la disposition 8B-2 du SDAGE Loire Bretagne.</t>
  </si>
  <si>
    <t>disposition 1.4.1 du PAGD</t>
  </si>
  <si>
    <t>Sensée</t>
  </si>
  <si>
    <t>SAGE01009</t>
  </si>
  <si>
    <t>REGLE01009_01</t>
  </si>
  <si>
    <t>Gestion des plans d'eau</t>
  </si>
  <si>
    <t xml:space="preserve">Les projets de création de plans d’eau ou d’extension de plans d’eau existants visés à l’article R.214-1 du code de l’environnement, 
soumis à déclaration ou autorisation au titre de l’article L.214-2 du même code, ne sont pas autorisés dans le lit majeur, en sites 
inscrits au sens de l’article L.341-1 du code de l’environnement, dans les zones humides, sur les têtes de bassin et en cas de 
conséquence négative sur la faune et la flore, sur la qualité et la quantité d’eau du cours d’eau et de la nappe phréatique. Sont 
définis comme tête de bassin, les cours d’eau de rang 1 et 2 de la classification de Strahler.
Cette règle ne s’applique pas aux projets d’intérêt général relevant des articles L.102-1, L.102-2 et L.102-3 du code de l’urbanisme 
et aux projets faisant l’objet d’une déclaration d’intérêt général relevant de l’article L.211-7 du code de l’environnement. </t>
  </si>
  <si>
    <t>Enjeu 2 de gestion et de préservation des milieux aquatiques et des zones humides, objectif 8 visant à améliorer la fonctionnalité des milieux aquatiques</t>
  </si>
  <si>
    <t>Disposition A-7.3</t>
  </si>
  <si>
    <t>REGLE01009_02</t>
  </si>
  <si>
    <t>Gestion quantitative de la ressource en eau souterraine</t>
  </si>
  <si>
    <t>Sur le périmètre du SAGE de la Sensée, le principe de respect du débit d’objectif biologique des cours d’eau est posé pour tout projet 
de demande de déclaration ou d’autorisation de prélèvement d’eau souterraine ou superficielle visé à l’article L.214-1 du code de 
l’environnement.
La  moyenne  des  prélèvements  annuels  en  eau  souterraine  est  d’environ  19  000  000  m
3
  toutes  activités  confondues.  Pour  
l’alimentation en eau potable, les prélèvements maximums autorisés sont de 31 610 775 m
3
/an. Il est autorisé une variation des 
prélèvements de +10% des 31 610 775 m3/an pour l’alimentation en eau potable, jusqu’à la prochaine approbation du SAGE, 
afin de préserver la capacité de la nappe phréatique et les écosystèmes superficiels qui en dépendent (zones humides, cours 
d’eau).</t>
  </si>
  <si>
    <t>Enjeu 1 sur la protection et la gestion de la ressource en eau, objecitf 3 visant à maîtriser la pression de prélèvement sur la ressource</t>
  </si>
  <si>
    <t>Disposition A-5.1.</t>
  </si>
  <si>
    <t>REGLE01009_03</t>
  </si>
  <si>
    <t>Protection des zones humides</t>
  </si>
  <si>
    <t xml:space="preserve">
Les IOTA soumis à déclaration et autorisation délivrées au titre de la loi sur l’eau (article L.214-1 du code de l’environnement),
ainsi que les ICPE 
soumises à enregistrement, déclaration et autorisation (articles L. 512-1 et suivants du code de l’environnement),
ne  doivent  pas  conduire  au  remblaiement,  à  l’affouillement,
  à  l’imperméabilisation,  à  l’exhaussement  de  sol,  aux  dépôts  de  
matériaux et / ou 
à l’assèchement total ou partiel de zones humides de la catégorie 1 (zones où des actions de restauration/
réhabilitation  sont  nécessaires)  
et  de  la  catégorie  2  (zones  où  des  actions  de  préservation  doivent  être  menées)  telles  que  
définies par le SDAGE Artois-Picardie 2016-2021 (disposition A-9.
4
).
Cette règle ne s’applique pas aux projets d’intérêt général relevant des articles L.102-1, L.102-2 et L.102-3 du code de l’urbanisme 
et aux projets faisant l’objet d’une déclaration d’intérêt général relev
ant de l’article L.211-7 du code de l’environnement.</t>
  </si>
  <si>
    <t>cartes inventaires zones humides catégorie n°1 et n°2</t>
  </si>
  <si>
    <t>Enjeu 2 de gestion et de préservation des milieux aquatiques et des zones humides, objectif 10 visant à préserver les milieux aquatiques des effets de l'urbanisation</t>
  </si>
  <si>
    <t>Disposition A-9.1 à A-9.5, A-4.1</t>
  </si>
  <si>
    <t>REGLE00109_04</t>
  </si>
  <si>
    <t>Gestion des eaux pluviales</t>
  </si>
  <si>
    <t xml:space="preserve">Les installations, ouvrages, travaux ou activités, visés à l’article L.214-1 du code de l’environnement soumis à déclaration ou autorisation au titre de l’article L.214-2 du code de l’environnement, ainsi que les installations classées pour la protection de l’environnement, visées aux articles L.512-1 du code de l’environnement et L.512-8 du même code, ne doivent pas aggraver le risque d’inondation.
Il est rappelé que pour tout projet, le rejet des eaux pluviales n’est pas autorisé dans les réseaux d’assainissement.
De plus, en cas de rejet dans le milieu naturel, le débit de fuite à appliquer dans le cadre des mesures compensatoires à l’imperméabilisation ne doit pas dépasser la valeur de 2l/s/ha pour une pluie centennale et de période de retour inférieure.
Les pétitionnaires et les autorités compétentes prennent en considération la totalité du bassin versant situé en amont d’un projet d’aménagement urbain futur pour le dimensionnement des ouvrages de gestion des eaux pluviales.
Dans ce sens, le recours à des techniques alternatives (réalisation de noues ou de fossés, chaussées drainantes, bassins d’infiltration…) est nécessaire pour gérer les eaux sur les zones nouvellement aménagées. En cas d’infiltration, les projets susvisés doivent tenir compte de la capacité d’infiltration des terrains et prévoir si nécessaire un traitement préalable des eaux pluviales infiltrées. Cette règle concerne également les aménagements complémentaires et extensions des projets susvisés soumis à autorisation ou déclaration au titre de l’article L. 214-2 précité.
L’entretien régulier des installations de gestion des eaux pluviales sera aussi étudié et mis en œuvre afin que leur efficacité reste identique à celle existante au moment de l’installation.
Dans le cas où l’application des techniques alternatives ne permet pas de gérer la totalité des eaux pluviales sur site et/ou que le respect d’un débit de fuite dans le milieu naturel inférieurà 2/l/s/ha ne peut être respecté, il est demandé à l’aménageurde démontrer l’impossibilité d’appliquer ces deux règles, et l’absence d’impact sur le milieu naturel et/ou sur les réseaux d’assainissement d’un point de vue quantitatif et qualitatif.
Dans ce cas, des techniques seront mises en place pour limiter les impacts de cet aménagement. Ces techniques(création d’ouvrages de rétention d’eau et techniques alternatives) devront limiter au maximum l’imperméabilisation des sols et permettre de stocker et tamponner l’eau afin d’assurer un débit d’eau rejeté le plus faible possible.
</t>
  </si>
  <si>
    <t>interdiction et prescription</t>
  </si>
  <si>
    <t>Enjeu  1  sur  la  protection  et  la  gestion  de  la  ressource  en  eau  et  
enjeu 3 sur la maîtrise et limitation des risques liés à l’eau.
Objectif 1 visant à limiter la pollution diffuse pour atteindre le bon 
état des masses d’eaux. Objectif 2 pour favoriser l’infiltration des 
eaux de surface. Objectif 7 pour maitriser les pollutions d’origine 
domestique, industrielle et agricole. Objectif 12 veillant à inciter les 
communes à intégrer la problématique des ruissellements et des 
inondations dans les documents d’urbanisme.</t>
  </si>
  <si>
    <t>Dispositions A-2.1 et A-2.2</t>
  </si>
  <si>
    <t>Sambre</t>
  </si>
  <si>
    <t>SAGE01010</t>
  </si>
  <si>
    <t>REGLE01010_01</t>
  </si>
  <si>
    <t>1. Rejets - Les rejets d'eaux (eaux usées, eaux pluviales, et eaux de process) vers le milieu naturel, ... doivent respecter l'objectif de qualité de la masse d'eau donnée par le SDAGE, à l'échelle du point de rejet. ...</t>
  </si>
  <si>
    <t>Les rejets d’eaux (eaux usées, eaux pluviales, et eaux de process) vers le milieu naturel,
soumis à déclaration ou à autorisation au titre de la loi sur l’Eau (article L214-1 du Code de
l’environnement), ou à enregistrement, déclaration ou autorisation au titre de la législation
relative aux ICPE (article L511-1 du code de l’environnement) doivent respecter
l’objectif de qualité de la masse d’eau donnée par le SDAGE, à l’échelle du point de rejet.
Ces objectifs de qualité sont précisés dans la fiche territoire du programme de mesures du
SDAGE en page 67.</t>
  </si>
  <si>
    <t>REGLE01010_02</t>
  </si>
  <si>
    <t>gestion qualitative</t>
  </si>
  <si>
    <t>2. Rejets - ... Les installations, ouvrages, travaux ou activités rejetant directement vers le milieu aquatique et qui ne respectent pas une qualité de rejet conforme à l'objectif de qualité de la masse d'eau donnée par le SDAGE doivent être traités par des dispositifs de pré-traitements internes ...</t>
  </si>
  <si>
    <t>Compte-tenu de leurs impacts cumulés significatifs (Etude de la qualité des têtes de bassin
versant - SMPNRA 2008) notamment sur les têtes de bassin versant, les installations,
ouvrages, travaux ou activités rejetant directement vers le milieu aquatique et qui ne respectent
pas une qualité de rejet conforme à l’objectif de qualité de la masse d’eau donnée
par le SDAGE doivent être traités par des dispositifs de pré-traitements internes afin d’être
conforme avec les objectifs de qualité assignés par masse d’eau à l’échelle du point de rejet.
Un diagnostic peut être mené afin d’identifier les causes de ce dysfonctionnement et de
mettre en place des solutions curatives dans l’immédiat puis préventives pour la suite. La
mise en place de zone tampon ou de confinement peut également être envisagée.</t>
  </si>
  <si>
    <t>REGLE01010_03</t>
  </si>
  <si>
    <t>3. Rejets - Lors des travaux de drainage et afin de limiter le transfert de polluants (tels que les nitrates et certains pesticides) au milieu aquatique, des fossés enherbés sont à mettre en oeuvre systématiquement en aval des drainages ...</t>
  </si>
  <si>
    <t>Lors des travaux de Drainage et afin de limiter le transfert de polluants (tels que les nitrates
et certains pesticides) au milieu aquatique, des fossés enherbés sont à mettre en oeuvre
systématiquement en aval des drainages afin d’aider à l’épuration et au tamponnement des
eaux qui en sont issues. Pour ce faire il est conseillé de se rapprocher des ASAD1.
1 ASAD : Association Syndicale Autorisée de Drainage</t>
  </si>
  <si>
    <t>REGLE01010_04</t>
  </si>
  <si>
    <t>4. Lutte contre l'érosion et les inondations, et piégeage des polluants - Si le retournement d'une prairie permanente est autorisé, les décisions administratives prises dans le domaine de l'eau, ..., doivent permettre de compenser ...</t>
  </si>
  <si>
    <t>Si le retournement d’une prairie permanente est autorisé, les décisions administratives
prises dans le domaine de l’eau, notamment au titre de l’arrêté préfectoral approuvant le
programme d’actions nitrates (R.211-80 à R.211-85 du code de l’environnement), doivent
permettre de compenser par la mise en prairie d’une surface équivalente pour assurer au
minimum les mêmes fonctionnalités à l’échelle du sous bassin versant concerné. Cette
compensation est particulièrement importante sur les secteurs à enjeux eau (zone sensible
à l’érosion, aire d’alimentation des captages).</t>
  </si>
  <si>
    <t>REGLE01010_05</t>
  </si>
  <si>
    <t>5. Lutte contre l'érosion et les inondations, et piégeage des polluants - Afin d'assurer la restauration et la préservation des milieux aquatiques dans les zones d'érosion ..., les éléments naturels tels que haies, merlons, ... contribuant à l'échelle des sous bassins * versant, à diminuer ou tamponner le ruissellement, à retenir voire dégrader les particules polluantes et à lutter contre l'érosion, sont préservés et maintenus fonctionnels ...</t>
  </si>
  <si>
    <t>Afin d’assurer la restauration et la préservation des milieux aquatiques dans les zones
d’érosion prévues par l’article L. 114-1 du code rural et par le 5° du II de l’article L.211-3
du code de l’environnement, les éléments naturels tels que haies, merlons, fossés, chenaux
enherbés, diguettes végétalisées, bandes enherbées ou autres éléments végétaux
contribuant à l’échelle des sous bassins versant, à diminuer ou tamponner le ruissellement,
à retenir voire dégrader les particules polluantes et à lutter contre l’érosion, sont
préservés et maintenus fonctionnels (haie haute par exemple). Si leur destruction ne peut
être évitée, une compensation est effectuée à l’échelle du même sous bassin versant par
l’installation d’une surface ou d’un linéaire au moins équivalent et qui assure au minimum
les mêmes fonctionnalités. Dans le cas d’aménagements fonciers, les travaux connexes et
mesures compensatoires permettront de pallier à l’éventuelle destruction de ces dispositifs
végétaux.</t>
  </si>
  <si>
    <t>REGLE01010_06</t>
  </si>
  <si>
    <t>6. Ouvrages hydrauliques et seuils - Les installations, ouvrages, remblai, épi dans le lit mineur doivent respecter l'objectif de débit minimum biologique en aval ...</t>
  </si>
  <si>
    <t>Les installations, ouvrages, remblai, épi dans le lit mineur doivent respecter l’objectif de
débit minimum biologique en aval dès sa validation par la C.L.E au plus tard en 2014. Pour
l’instant ce débit est égale au 1/10ème du module comme indiqué par l’article L.214-18 du
code de l’environnement.</t>
  </si>
  <si>
    <t>REGLE01010_07</t>
  </si>
  <si>
    <t>7. Prélèvements dans les eaux superficielles - Compte-tenu de leur impact * sur le débit, les prélèvements ou dérivation d'un cours d'eau sont à proscrire dès que le débit de ce dernier au site de prise est inférieur au débit moyen mensuel (QMNA2).</t>
  </si>
  <si>
    <t>Compte-tenu de leur impact sur le débit, les prélèvements ou dérivation d’un cours d’eau
sont à proscrire dès que le débit de ce dernier au site de prise est inférieur au débit moyen
mensuel (QMNA2)1.
1 QMNA2 : Débit moyen mensuel du mois le plus sec, de période de retour 2 ans.
Suivant l’article R.212-47 alinéa 2°a. du code de l’environnement :</t>
  </si>
  <si>
    <t>REGLE01010_08</t>
  </si>
  <si>
    <t>8. Zones humides * - Les projets visés à l'article R. 214-1 du code de l'environnement, ... ne doivent pas engendrer d'impacts * hydrologiques, écologiques ou chimiques négatifs pour les cours d'eau ou la nappe ...</t>
  </si>
  <si>
    <t>Les projets visés à l’article R. 214-1 du code de l’environnement, soumis à déclaration ou
autorisation au titre de l’article L. 214-2 du même code ne doivent pas engendrer d’impacts
hydrologiques, écologiques ou chimiques négatifs pour les cours d’eau ou la nappe (déficit
d’eau pour les cours d’eau, augmentation de la température, prolifération d’algues ou d’espèces
piscicoles inadaptées, modification de régimes d’écoulement, amplification des crues et
du risque d’inondation, risque de transfert de polluants vers la nappe...).</t>
  </si>
  <si>
    <t>REGLE01010_09</t>
  </si>
  <si>
    <t>9. Eaux souterraines - Tout abandon, notamment en raison d'une chute de débit ou d'une dégradation de la qualité d'un pompage doit être connu de la collectivité territoriale dans un délai de 6 mois ainsi que la cause de cet abandon...</t>
  </si>
  <si>
    <t>Tout abandon, notamment en raison d’une chute de débit ou d’une dégradation de la
qualité d’un pompage doit être connu de la collectivité territoriale dans un délai de 6 mois
ainsi que la cause de cet abandon. Tous les prélèvements sont visés par cette règle.</t>
  </si>
  <si>
    <t>REGLE01010_10</t>
  </si>
  <si>
    <t>10. Eaux souterraines - Lors de demandes de prélèvement des eaux souterraines, l'utilisation de la ressource en eau superficielle est prioritaire quand il s'agit d'une utilisation pour un usage non noble ...</t>
  </si>
  <si>
    <t>Lors de demandes de prélèvement des eaux souterraines, l’utilisation de la ressource en
eau superficielle est prioritaire quand il s’agit d’une utilisation pour un usage non noble
(hors eau potable et utilisation agroalimentaire).</t>
  </si>
  <si>
    <t>REGLE01010_11</t>
  </si>
  <si>
    <t>11. Plantes invasives - Pour toute plantation au sein des milieux aquatiques, utiliser des espèces locales adaptées à ces milieux et aux écosystèmes qui y sont naturellement présents, ...</t>
  </si>
  <si>
    <t xml:space="preserve">Pour toute plantation au sein des milieux aquatiques, utiliser des espèces locales adaptées
à ces milieux et aux écosystèmes qui y sont naturellement présents, et dont le lieu de
production est situé dans la même région climatique.
</t>
  </si>
  <si>
    <t>Haute Somme</t>
  </si>
  <si>
    <t>SAGE01012</t>
  </si>
  <si>
    <t>REGLE01012_01</t>
  </si>
  <si>
    <t>Protéger les zones humides du territoire</t>
  </si>
  <si>
    <t>Toutenouvelleopérationd’assèchement,mise eneau,imperméabilisation,remblaid’unezonehumide(cartes 14a et b de l’atlas cartographique) soumise à autorisation ou déclaration, en application de larubrique 3.3.1.0. de la nomenclature de la loi sur l’eau (articles L. et R. 214-1 et suivants du Code del’environnement, nomenclature en vigueur au jour de l’approbation du SAGE), comme celle soumise àdéclaration, enregistrement ou autorisation en application de la législation ICPE (articles L. 511-1 etsuivantsdumêmeCode)estinterdite.Nesontpasconcernésparcetterègle,lesnouveauxprojets:- Déclarés d’utilité publique (en application des articles L. 121-1 et suivants du Code del’expropriationpourcause d’utilitépublique);- Ou,présentantunintérêtgénéral(ausensdel’articleL.211-7duCodedel’environnement);- Ou,situéssuruneparcelleouungroupedeparcellesnonbâtiesinséréesdansuntissuconstruit;- Ou,d’extensiond’activitéséconomiquesexistantes.Lesprojetsnon concernésparlaprésenterèglerestent soumisàl’applicationdeladispositionA-9.3duSDAGEArtoisPicardie2016-2021précitée(rubriquefondementdelarèglen°1)</t>
  </si>
  <si>
    <t>Enjeun°2: Préserver et gérer les milieux naturels aquatiques Objectifgénéral: 2A:PréserveretreconquérirleszoneshumidesDispositionduPAGD:2A-d28:Protégerleszoneshumidesdanslesdocumentsd’urbanisme</t>
  </si>
  <si>
    <t>SDAGE ArtoisPicardie 2016-2021: Orientation A-9 : Stopper la disparition, la dégradation des zones humides à l’échelle du bassin erpréserver,mainteniretprotégerleurfonctionnalitéDisposition A-9.3 :Préciser la consigne « éviter, réduire, compenser » sur les dossiers zones humidesau sens de la police de l’eau</t>
  </si>
  <si>
    <t>REGLE01012_02</t>
  </si>
  <si>
    <t>Limiter la création de nouveaux plans d’eau</t>
  </si>
  <si>
    <t>Est interdite la création de tout nouveau plan d’eau, permanent ou temporaire, soumis à autorisationou déclaration (articles L. et R. 214-1 et suivants du Code de l’environnement, rubrique 3.2.3.0. de lanomenclaturedelaloisurl’eauenvigueuraujourdel’approbationduSAGE) danslescassuivants:-Enlitmajeurdescoursd’eaudepremièrecatégoriepiscicole,- Ou en zones protégées (Natura 2000, réserves naturelles, sites classés, sites inscrits, arrêté debiotope), si lacréationde plansd’eau est susceptibledemettre enpéril lepatrimoinenaturelquiajustifiéleursdésignations,-Ouencasdeconséquencesnéfastes(deparleurconnexion)surlescoursd’eau.Nesontpasconcernésparcetterègle:- Lesopérationsderestaurationdesmilieuxaquatiquesetdelacontinuitéécologique;- Leszonesd’expansiondecrues;- Lesbassinsdestockage àusagedeluttecontrelesincendiesoudegestiondeseauxpluviales;- Lesprojetsrépondantàdesimpératifsdesécuritédesbiensetdespersonnes;- Lesprojetsrépondantàdesusagespourl’alimentationeneaupotable.</t>
  </si>
  <si>
    <t>Enjeun°2:  Préserver et gérer les milieux naturels Objecti fgénéral2A: Préserveretreconquérirlesmilieuxhumides  DispositionsduPAGD:2A-d30: Mettreenplaceunegestiondesplansd’eau 2A-d31 : Mettre en place une gestion adaptée des étangs de la Haute Somme (de Béthencourt-sur-SommeàBray-sur-Somme)      2A-d32: Mettre en place une gestion adaptée des étangs entre Bray-sur-Sommeet Corbie</t>
  </si>
  <si>
    <t>SDAGE Artois Picardie 2016-2021: OrientationA-7:Préserveretrestaurerlafonctionnalitéécologiqueetlabiodiversité  DispositionA-7.3:Encadrer les créations ou extensions de plans d’eau</t>
  </si>
  <si>
    <t>Marque Deûle</t>
  </si>
  <si>
    <t>SAGE01013</t>
  </si>
  <si>
    <t>REGLE01013_01</t>
  </si>
  <si>
    <t>Protéger et préserver le ressource en 
eau</t>
  </si>
  <si>
    <t>Le SAGE comporte de nombreuses dispositions relatives à la qualité de l’eau, qu’elle soit de surface ou 
souterraine,  qu’elle  soit  affectée  ou  risque  de  l’être  par  les  activités  humaines  de  toute  nature 
(imperméabilisation des sols, activités industrielles,
artisanales ou agricoles...), autonomes ou en lien avec 
des dispositions supérieures. 
D’une manière générale, 
toutes  les  actions  des  autorités  publiques  et  institutions  administratives
tendent à la satisfaction des impératifs de surveillance, de préserva
tion et de reconquête de la qualité 
de la ressource en eau, issus tant de la directive 2000/60 sur l’eau, du code de l’environnement, du 
SDAGE Artois
-
Picardie et du présent SAGE.  Elles veillent, dans toutes les décisions qu’elles prennent, à 
ce que ces impératifs soient respectés et imposent toute mesure utile à cette fin, dans la limite de leur 
domaine de compétence et des possibilités offertes par les textes de référence
.</t>
  </si>
  <si>
    <t>Objectif associé 4 
: Protéger environnementalement les champs captants d'eau potable</t>
  </si>
  <si>
    <t>SDAGE Artois Picardie</t>
  </si>
  <si>
    <t>REGLE01013_02</t>
  </si>
  <si>
    <t>Garantir et sécuriser
la continuité écologique des 
cours d'eau</t>
  </si>
  <si>
    <t>REGLE01013_03</t>
  </si>
  <si>
    <t>Présever les zones humides</t>
  </si>
  <si>
    <t>REGLE01013_04</t>
  </si>
  <si>
    <t>La gestion des eaux pluviales</t>
  </si>
  <si>
    <t>Yser</t>
  </si>
  <si>
    <t>SAGE01014</t>
  </si>
  <si>
    <t>REGLE01014_01</t>
  </si>
  <si>
    <t>1. Gestion quantitative et qualitative de la ressource en eau : rejets de substances déclassantes</t>
  </si>
  <si>
    <t>Pour les Installations, Ouvrages, Travaux et Activités (IOTA) soumis à autorisation ou déclaration, ainsi que pour les Installations Classées pour la Protection de l’Environnement (ICPE) soumis à autorisation ou enregistrement, les nouveaux rejets dans les cours d'eau ne doivent pas entrainer de dégradation de l'état du cours d'eau et doivent permettre l'atteinte du bon état, en application de la directive cadre sur l'eau. Pour les nouvelles stations d’épuration ou celles faisant l’objet d’un projet de réhabilitation, les rejets sur les paramètres déclassants doivent respecter les valeurs seuils suivantes :</t>
  </si>
  <si>
    <t>REGLE01014_03</t>
  </si>
  <si>
    <t>2. Gestion quantitative et qualitative de la ressource en eau : autorisations de déversement</t>
  </si>
  <si>
    <t>Les ICPE soumises à autorisation, déclaration ou enregistrement (articles L.512-1, L. 512.7 et L.512-8 du code de l’environnement) ainsi que les IOTA soumises à autorisation ou déclaration (articles L.214-1 et L.214-2 du code de l’environnement) doivent disposer, pour l'instruction de leur dossier d'une autorisation de déversement au réseau d'assainissement pour les eaux usées et pour les eaux pluviales lorsque l’infiltration ou le rejet au milieu naturel n’est pas possible.</t>
  </si>
  <si>
    <t>REGLE01014_04</t>
  </si>
  <si>
    <t>3. Assurer la continuité écologique des cours d'eau</t>
  </si>
  <si>
    <t>Afin de préserver ou d’améliorer la dynamique naturelle des cours d’eau, les nouveaux ouvrages, travaux ou les nouvelles activités, réalisés dans le lit mineur d’un cours d’eau, visés à l’article R.214-1 du Code de l’environnement, soumis à déclaration ou autorisation au titre de l’article L.214-2 du même Code, concernant les opérations de modification du profil en long et / ou en travers ne peuvent être conduits que s’ils revêtent un caractère d’intérêt général comme défini par l’article L.211-7 du Code de l’environnement ou s’ils s’inscrivent dans un objectif d’amélioration environnementale (par exemple une renaturation de cours d’eau ou un reméandrage) ou de lutte contre les inondations. Dans tous les cas, ils doivent être compatibles avec la circulation de l’eau, des poissons et le transport sédimentaire.
La destruction de tronçons de rivière consécutive à ces aménagements, donne lieu à une compensation et une renaturation des milieux détruits par le porteur de projet conformément aux prescriptions des services de l’Etat.</t>
  </si>
  <si>
    <t>REGLE01014_05</t>
  </si>
  <si>
    <t>4. Préserver les zones humides * et les milieux aquatiques</t>
  </si>
  <si>
    <t>Les IOTA soumises à déclarations et autorisations délivrées au titre de la loi sur l'eau (article L. 214-1 du code de l'environnement), ainsi que les ICPE soumises à enregistrements, déclarations et autorisations (articles L. 512-1 et suivants), ne doivent pas conduire au remblaiement, à l’exhaussement de sol, aux dépôts de matériaux et / ou à l’assèchement total ou partiel de zones humides. Ces opérations, si elles sont décidées, doivent revêtir le caractère d’intérêt général comme défini par l’article L. 121-9 du code de l’urbanisme. La cartographie des zones humides identifiées est annexée au document (cf. III.A).</t>
  </si>
  <si>
    <t>REGLE01014_06</t>
  </si>
  <si>
    <t>5. Gestion des eaux pluviales</t>
  </si>
  <si>
    <t>Les installations, ouvrages, travaux ou activités, visés à l’article L.214-1 du Code de l’environnement soumis à déclaration ou autorisation au titre de l’article L.214-2 du même Code, ainsi que les installations classées pour la protection de l’environnement, visées aux articles L.512-1 du Code de l’environnement et L.512-8 du même Code, ne doivent pas aggraver le risque d’inondation.
Dans le cas d’un rejet au milieu superficiel, tout projet d’aménagement donnant lieu à une imperméabilisation définit avec précision le débit de fuite au milieu récepteur avant aménagement.
Lorsque l’infiltration n’est pas possible, le débit de fuite à appliquer dans le cadre des mesures compensatoires à l’imperméabilisation ne doit pas dépasser la valeur avant aménagement et doit respecter les prescriptions de rejets émises par les services instructeurs de l’Etat (doctrine « Eaux pluviales »). Ainsi le débit de fuite à appliquer correspond à la valeur la plus contraignante des deux (débit de fuite initial ou prescription des services instructeurs de l’Etat).
Les pétitionnaires et les autorités compétentes prennent en considération la totalité du bassin versant situé en amont d'un projet d’aménagement urbain futur pour le dimensionnement de ces ouvrages de gestion des eaux pluviales.
Dans ce sens, le recours à des techniques alternatives (réalisation de noues ou de fossés, chaussées drainantes, …) ou de bassins de tamponnement doit être privilégié pour gérer les eaux sur les zones nouvellement aménagées. Cette règle concerne également les aménagements complémentaires et extensions des projets susvisés soumis à autorisation ou déclaration.</t>
  </si>
  <si>
    <t>1. Préservation de la dynamique fluviale de la Dore dans sa zone de mobilité fonctionnelle</t>
  </si>
  <si>
    <t>carte de la zone de mobilité fonctionnelle</t>
  </si>
  <si>
    <t>2. Limiter l'impact * des plans d'eau</t>
  </si>
  <si>
    <t>Pour tout plan d’eau installé sur un cours d’eau, son renouvellement d’autorisation ne pourra être accordé par l’autorité administrative que si le plan d’eau est isolé du réseau hydrographique par un canal de dérivation avec prélèvement du strict volume nécessaire à son usage, ou alimenté par ruissellement.
Après avis de la Commission Locale de l’Eau, dans le cas où il aura été démontré par le porteur de projet que la dérivation précitée est impossible à un coût raisonnable, et que le plan d’eau justifie d’un intérêt économique et/ou collectif, le renouvellement pourra être accordé. Dans les cas contraires, le plan d’eau doit être supprimé et le cours d’eau remis en état.
(Modification de la règle validée en CLE le 24 septembre 2013)</t>
  </si>
  <si>
    <t>3. Ne pas porter atteinte aux zones humides *</t>
  </si>
  <si>
    <t>Si une zone humide, identifiée conformément à l’arrêté ministériel du 1er octobre 2009, est localisée en tout ou partie à l’intérieur d’un projet répondant à l'une des deux conditions définies ci-après, le pétitionnaire devra modifier son projet pour ne pas porter atteinte à cette zone humide. Ceci ne s’applique pas pour des projets bénéficiant d’une déclaration d’utilité publique ou d’intérêt général et sous réserve qu’il n’existe aucune solution alternative constituant une meilleure option environnementale.
Pour les projets à objectif économique, une dérogation à cette règle pourra être accordée par l’autorité qui instruit le dossier après avis de la Commission Locale de l’Eau du SAGE de la Dore, si l’absence d’alternative à un coût raisonnable a été démontré par le porteur de projet.
Cette règle s'applique :
 aux projets qui, sur l'ensemble du périmètre du SAGE, sont soumis à déclaration ou autorisation ;
SAGE DE LA DORE - REGLEMENT
SAGE Dore_Règlement page 10
 à tout projet, impactant en tout ou partie, et quelle que soit la surface concernée, une des zones humides prioritaires identifiées par la CLE du SAGE pour être proposées comme zone humide d’intérêt environnemental particulier (ZHIEP) et dont la cartographie figure dans le présent règlement (carte IV). Les limites de chaque zone humide seront vérifiées systématiquement sur le terrain.
(Modification de la règle validée en CLE le 24 septembre 2013)</t>
  </si>
  <si>
    <t>REGLE04024_04</t>
  </si>
  <si>
    <t>ILE-DE-FRANCE</t>
  </si>
  <si>
    <t>Petit et Grand Morin</t>
  </si>
  <si>
    <t>SAGE03023</t>
  </si>
  <si>
    <t>REGLE03023_01</t>
  </si>
  <si>
    <t>1. Encadrer la création de réseau de drainage</t>
  </si>
  <si>
    <t>Toute réalisation de réseaux de drainage, soumis à autorisation ou déclaration en vertu des articles L214-1 à L214-3 du code de l’environnement, au titre de la rubrique 3.3.2.0 de la nomenclature annexée à l’article R214-1 du même code en vigueur à la date de publication de l’arrêté d’approbation du SAGE, n’est autorisée que dans les conditions cumulatives suivantes :  des dispositifs tampons, tels que définis à la disposition D2.20 du SDAGE du bassin de la Seine et des cours d’eau côtiers normands 2016-2021, permettant la rétention hydraulique et favorisant l’épuration des écoulements, sont aménagés à l’exutoire des réseaux rejetant directement aux cours d’eau, si la configuration locale permet la mise en place d’un dispositif efficace dans des conditions technico-économiques non disproportionnées.  ET le système de drainage ne draine pas de zone humide au sein des secteurs identifiés à enjeux pour la protection des zones humides sur la carte 1. Le dossier d’incidence du projet doit démontrer l’absence de zones humides telle que définie dans l’arrêté du 1er octobre 2009 modifiant l’arrêté du 24 juin 2008 et précisant les critères de définition et de délimitation des zones humides en application des articles L. 214-7-1 et R.2111-108 du code de l’environnement, sur le périmètre du projet. Dans la conception et la mise en oeuvre de ces réseaux de drainage, des mesures adaptées sont définies pour éviter, réduire et compenser les impacts sur les cours d’eau et les milieux humides, au sens de l’article L211-1-1 du code de l’environnement.</t>
  </si>
  <si>
    <t>REGLE03023_01_i</t>
  </si>
  <si>
    <t>REGLE03023_02</t>
  </si>
  <si>
    <t>2. Préserver les continuités écologiques des cours d'eau</t>
  </si>
  <si>
    <t>Tout nouveau projet d’installation, ouvrage, travaux ou activité, soumis à autorisation ou déclaration au titre des articles L214-1 à L214-3 du code de l’environnement, instruit en vertu de l’une ou des rubriques suivantes de la nomenclature annexée à l’article R214-1 du même code, en vigueur à la date de publication de l’arrêté d’approbation du SAGE, ou soumis à l’article L. 511-1 du même code :  conduisant à modifier le profil en long ou en travers du lit mineur d’un cours d’eau, à l’exclusion de ceux visés à la rubrique 3.1.4.0, ou conduisant à la dérivation d’un cours d’eau (rubrique 3.1.2.0) ;  OU ayant un impact sensible sur la luminosité nécessaire au maintien de la vie et de la circulation aquatique dans un cours d’eau (rubrique 3.1.3.0) ;  OU constituant dans le lit mineur un obstacle à l’écoulement des crues ou un obstacle à la continuité écologique (rubrique 3.1.1.0) ;  OU constituant le curage des cours d’eau ou canaux, à l’exclusion de l’entretien visé aux articles L. 215-14 et R. 215-2 du code de l’environnement auquel est tenu le propriétaire, le maintien ou le rétablissement des caractéristiques des chenaux de navigation, des dragages visés à la rubrique 4.1.3.0 et de l’entretien des ouvrages visés à la rubrique 2.1.5.0. n’est autorisé que dans les conditions suivantes :  le nouveau projet est déclaré d’utilité publique ou il présente un caractère d’intérêt général ou d’urgence, notamment au sens de l’article L211-7 du code de l’environnement ou de l’article L121-9 du code de l’urbanisme ;  OU le nouveau projet présente des enjeux liés à la sécurité ou à la salubrité publique, tels que décrits à l’article L2212-2 du code général des collectivités territoriales ;  OU le nouveau projet permet l’amélioration de l’hydromorphologie des cours d’eau ou de zones humides.  OU le nouveau projet améliore l’accès à la rivière des pratiques de loisirs nautiques. Dans la conception et la mise en oeuvre des cas d’exception cités précédemment, des mesures adaptées doivent être définies pour :  éviter l’impact sur le cours d’eau et ses fonctionnalités ;  réduire cet impact s’il n’a pas pu être évité ;  à défaut et en cas d’impact résiduel, compenser le dommage résiduel identifié pour répondre à l’objectif d’atteinte ou de maintien du bon état écologique du cours d’eau. Les mesures compensatoires proposées doivent de façon cumulative :  permettre de retrouver les conditions optimales de transports des sédiments et de libre circulation des espèces ;  ET respecter le principe de cohérence écologique entre impact / compensation ;  ET assurer un gain écologique en termes de biodiversité et de fonctionnalités ;  ET être mises en oeuvre au plus tard dès la fin des travaux. La pérennité des compensations doit être assurée, en particulier sur les aspects techniques, par des mesures de suivi (ex. plan de gestion, entretien).</t>
  </si>
  <si>
    <t>3. Encadrer la protection des frayères</t>
  </si>
  <si>
    <t>Pour tout nouveau projet d’installation, d’ouvrage, de travaux ou d’activité prévu dans le lit mineur d’un cours d’eau, de nature à détruire les frayères localisées sur les tronçons en liste 1 et 2 « poisson » identifiés sur la carte 3, les zones de croissance ou les zones d’alimentation de la faune piscicole, des crustacées et des batraciens ; ou prévu dans le lit majeur d’un cours d’eau, de nature à détruire les frayères de brochet, et soumis à autorisation ou déclaration au titre des articles L214-1 à L214-3 du code de l’environnement, en vertu de la rubrique 3.1.5.0 de la nomenclature annexées à l’article R214-1 du même code, en vigueur à la date de publication de l’arrêté d’approbation du SAGE, un inventaire des frayères doit être réalisé sur le site d’impact du projet. Si la présence de frayère est confirmée alors le projet n’est autorisé que dans les conditions suivantes:  Le projet présente des enjeux liés à la sécurité ou à la salubrité publique, tels que décrits à l’article L2212-2 du code général des collectivités territoriales,  OU le projet est déclaré d'utilité publique ou d'intérêt général ou d’urgence, notamment au sens de l’article L211-7 du code de l’environnement ou de l’article L121-9 du code de l’urbanisme.  OU le projet permet l’amélioration de l’hydromorphologie des cours d’eau ou de zones humides. Dans la conception et la mise en oeuvre des cas d’exception cités précédemment, des mesures adaptées doivent être définies pour :  éviter l’impact sur les frayères ;  réduire l’impact sur les zones et leurs fonctionnalités s’il n’a pas pu être évité en recherchant des solutions alternatives moins impactantes ;  et à défaut, en cas d’impacts résiduels, compenser le dommage résiduel identifié pour répondre à l’objectif d’atteinte ou du maintien du bon état écologique du cours d’eau. Dans le cas de ces dérogations, les mesures compensatoires doivent prévoir de façon cumulative :  un programme portant sur la restauration, sur l’amélioration ou sur la recréation de telles zones à fonctionnalités équivalentes et en priorité sur le même cours d’eau, de préférence à proximité immédiate des zones dégradées ;  ET un suivi écologique post-travaux et d’une évaluation de leur efficacité. La pérennité des compensations doit être assurée, en particulier sur les aspects techniques, par des mesures de suivi (ex. plan de gestion, entretien).</t>
  </si>
  <si>
    <t>REGLE03023_05</t>
  </si>
  <si>
    <t>4. Protéger les berges</t>
  </si>
  <si>
    <t>Tout nouveau projet de consolidation ou de protection des berges, à l'exclusion des canaux artificiels, par des techniques autres que végétales vivantes, soumis à autorisation ou déclaration au titre des articles L214-1à L214-3 du code de l’environnement, en vertu de la rubrique 3.1.4.0 annexée à l’article R214-1 du même code en vigueur à la date de publication de l’arrêté d’approbation du SAGE, ou soumis à l’article L. 511-1 du même code, n’est autorisé que dans les cas cumulatifs suivants :  le nouveau projet est déclaré d’utilité publique, ou présente un caractère d’intérêt général ou d’urgence, notamment au sens de l’article L211-7 du code de l’environnement ou L121-9 du code de l’urbanisme, ou présente des enjeux liés à la sécurité ou à la salubrité publique, tels que décrits à l’article L2212-2 du code général des collectivités territoriales, ou permet l’amélioration de l’hydromorphologie des cours d’eau ou de zone humide, ou lorsque le projet améliore l’accès à la rivière des pratiques de loisirs nautiques en respect avec les modalités définies à la disposition 73 du Plan d’Aménagement et de Gestion Durable;  ET en cas d’inefficacité des techniques de génie végétal ou génie écologique.  OU en cas de création d’abreuvoir aménagé pour le bétail au cours d’eau si l’installation d’abreuvoir prairial s’avère technico économiquement impossible Dans la conception et la mise en oeuvre des cas d’exception cités précédemment, des mesures adaptées doivent être définies pour :  éviter l’impact sur les berges ;  réduire cet impact s’il n’a pas pu être évité ;  à défaut, et en cas d’impact résiduel, compenser le dommage résiduel identifié pour répondre à l’objectif d’atteinte ou de maintien du bon état écologique du cours d’eau. Les mesures compensatoires doivent de façon cumulative :  se baser sur la recherche d’une équivalence voire d’un gain écologique par rapport à la situation antérieure sur les fonctionnalités écologiques des berges (dont les lieux de frai et de reproduction) ;  ET en cas d’atteinte aux réservoirs biologiques, aux zones de frayères, de croissance et d’alimentation de la faune piscicole, aux espèces protégées ou aux habitats ayant justifiés l’intégration du secteur concerné dans le réseau Natura 2000, aux secteurs concernés par les arrêtés de protection de biotope, aux Espaces Naturels Sensibles, et aux réserves naturelles régionales, inclure la restauration des habitats;  ET être mises en oeuvre au plus tard dès la fin des travaux. La pérennité des modalités de suivi et d’entretien doit être assurée, ainsi que celle des effets des mesures de réduction et de compensation adoptées tant que les impacts seront présents.</t>
  </si>
  <si>
    <t>REGLE03023_06</t>
  </si>
  <si>
    <t>5. Limiter la destruction ou la dégradation des zones humides *</t>
  </si>
  <si>
    <t>Sur les secteurs identifiés à enjeux pour la préservation des zones humides et localisés sur la Carte 5 et dans l’atlas cartographique, le pétitionnaire de tout nouveau projet d'assèchement, de mise en eau, d'imperméabilisation ou de remblais de zones humides, soumis à autorisation ou déclaration, au titre des articles L214-1 à L214-3 du code de l’environnement, en vertu de la rubrique 3.3.1.0 annexée à l’article R.214-1 du même code, en vigueur à la date de publication de l’arrêté d’approbation du SAGE, ou soumis à l’article L. 511-1 du même code doit démontrer l'absence de zones humides telle que définie dans l'arrêté du 1er octobre 2009 modifiant l'arrêté du 24 juin 2008 et précisant les critères de définition et de délimitation des zones humides en application des articles L.247-7-1 et R.21111-108 du code de l'environnement sur le périmètre du projet. Si le caractère humide est averé, tout nouveau projet d'assèchement, de mise en eau, d'imperméabilisation ou de remblais de zones humides, soumis à autorisation ou déclaration, au titre des articles L214-1 à L214-3 du code de l’environnement, en vertu de la rubrique 3.3.1.0 annexée à l’article R.214-1 du même code, en vigueur à la date de publication de l’arrêté d’approbation du SAGE, ou soumis à l’article L. 511-1 du même code n’est autorisé que dans les cas suivants :  impossibilité technico-économique d’implanter, en dehors de ces zones, les infrastructures publiques de captage pour la production d’eau potable et de traitement des eaux usées, ainsi que les réseaux qui les accompagnent ;  OU le nouveau projet est déclaré d’utilité publique ou il présente un caractère d’intérêt général ou d’urgence, notamment au sens de l’article L.211-7 du code de l’environnement ou de l’article L.121-9 du code de l’urbanisme.  OU permet l’amélioration de l’hydromorphologie des cours d’eau ou de zones humides.  OU en l’absence d’alternative avérée concernant l’extension et la modification de bâtiments d’activités économique existants, en continuité du bâti et ayant une emprise au sol le plus réduite possible. Dans la conception et la mise en oeuvre des cas d’exception cités précédemment, des mesures adaptées devront être définies pour :  éviter l’impact sur les zones humides et leurs fonctionnalités en recherchant la possibilité technico-économique de s’implanter en dehors des zones humides sur les secteurs à enjeux définis par le SAGE ;  réduire cet impact s’il n’a pas pu être évité en recherchant des solutions alternatives moins impactantes ;  à défaut, et en cas d’impact résiduel, des mesures compensatoires doivent être mises en oeuvre par le porteur de projet en compensation des impacts résiduels. Les mesures compensatoires proposées doivent de façon cumulative :  respecter le principe de cohérence écologique entre impact/compensation ;  ET obtenir un gain équivalent en termes de biodiversité et de fonctionnalités hydrauliques (rétention d’eau en période de crue, soutien d’étiages, fonctions d’épuration, etc.). La pérennité des compensations doit être assurée sur le long terme, en particulier sur les aspects techniques par des mesures de suivi (ex. : plan de gestion, ajustement en cas de dysfonctionnement écologique, entretien, etc.). La compensation porte, en priorité dans la masse d’eau (FRHR 142, 143, 149, 150, 151) du projet, sur l’amélioration et la pérennisation de zones humides équivalentes (restauration, reconnections, valorisation, meilleure gestion, etc.) sur le plan fonctionnel conformément à la disposition D6.83 du SDAGE du bassin de la Seine et des cours d’eau côtiers normands 2016-2021, et de la qualité de la biodiversité. A défaut, la compensation porte dans le périmètre du SAGE, sur une surface égale à au moins 200 % de la surface impactée et équivalente sur le plan fonctionnel.</t>
  </si>
  <si>
    <t>Seine-Normandie</t>
  </si>
  <si>
    <t xml:space="preserve">ILE-DE-FRANCE </t>
  </si>
  <si>
    <t>SEINE-ET-MARNE</t>
  </si>
  <si>
    <t>REGLE03023_04</t>
  </si>
  <si>
    <t>ILE-DE-FRANCE – GRAND-EST</t>
  </si>
  <si>
    <t>6. Protéger les zones naturelles d'expansion des crues</t>
  </si>
  <si>
    <t>Dans les zones d’expansion de crue naturelles identifiées sur la Carte 6 et dans l’atlas cartographique, tout nouveau projet d’installation, d’ouvrage, de remblai dans le lit majeur d’un cours d’eau, soumis à autorisation ou déclaration au titre des articles L214-1à L214-3 du code de l’environnement, en vertu de la rubrique 3.2.2.0 annexée à l’article R214-1 du même code en vigueur à la date de publication de l’arrêté d’approbation du SAGE, ou soumis à l’article L. 511-1 du même code, n’est autorisé que dans les cas cumulatifs suivants :  Le nouveau projet présente des enjeux liés à la sécurité ou à la salubrité publique, tels que décrits à l’article L.2212-2 du code général des collectivités territoriales,  OU impossibilité technico-économique d’implanter en dehors de ces zones : o les infrastructures publiques de captage et de traitement des eaux usées, d’eau potable et les réseaux qui les accompagnent ; o OU les infrastructures ou les projets de transports structurants pour le territoire, déclarés d’utilité publique ou d’intérêt général, notamment en vertu de l’article L211-7 du code de l’environnement ou de l’article L121-9 du code de l’urbanisme ; o OU l’absence d’alternative avérée concernant l’extension et la modification de bâtiments d’activités économiques existants en continuité du bâti et ayant une emprise au sol la plus réduite possible. Dans la conception et la mise en oeuvre des projets cités précédemment, des mesures adaptées doivent être définies pour :  éviter l’impact sur les zones d’expansion des crues naturelles et leurs fonctionnalités,  réduire cet impact s’il n’a pas pu être évité,  à défaut, et en cas d’impact résiduel, compenser le dommage résiduel identifié pour répondre à l’objectif d’atteinte ou du maintien du bon état écologique du cours d’eau. Dès lors que la mise en oeuvre d’un projet conduit, sans alternative avérée, à la disparition d’une zone d’expansion des crues naturelles, les mesures compensatoires doivent prévoir, dans le même bassin versant, de préférence à proximité immédiate et à l’amont du projet, la création ou la restauration de zones d’expansion des crues permettant de retrouver un volume équivalent à celui retiré à l’expansion des crues.</t>
  </si>
  <si>
    <t>REGLE03023_07</t>
  </si>
  <si>
    <t>7. Interdiction de tous nouveaux prélèvements d'eau dans les marais de Saint-Gond</t>
  </si>
  <si>
    <t>Tout nouveau projet d’installation, d’ouvrage, de travaux ou d’activités entraînant des prélèvements en eaux souterraines et superficielles sur le périmètre du site des marais de Saint-Gond (carte 7), soumis à autorisation ou déclaration au titre des articles L214-1 à L214-3 du code de l’environnement, ou soumis à l’article L511-1 du même code, ne sont autorisés que dans les cas suivants :  le projet est déclaré d’utilité publique, ou d’intérêt général ou s’il présente un caractère d’urgence, notamment au sens de l’article L211-7 du code de l’environnement ou de l’article L121-9 du code de l’urbanisme ;
30
 OU le projet présente des enjeux liés à la sécurité ou à la salubrité publique, tels que décrits à l’article L2212-2 du code général des collectivités territoriales ;  OU en cas d’impossibilité technico-économique d’implanter, en dehors de ces zones, les infrastructures publiques de captage pour la production d’eau potable ainsi que les réseaux qui les accompagnent. Dans la conception et la mise en oeuvre des cas d’exception cités précédemment, des mesures adaptées devront être définies pour :  éviter l’impact sur les marais et leurs fonctionnalités en recherchant la possibilité technico-économique de s’implanter en dehors de ces zones ;  réduire cet impact, s’il n’a pas pu être évité, en recherchant des solutions alternatives moins impactantes ;  à défaut, et en cas d’impact résiduel, des mesures compensatoires doivent être mises en oeuvre par le porteur de projet en compensation des impacts résiduels. Les mesures compensatoires proposées doivent de façon cumulative :  respecter le principe de cohérence écologique entre impact/compensation ;  ET obtenir un gain écologique en termes de biodiversité et de fonctionnalités hydrauliques (rétention d’eau en période de crue, soutien d’étiages, fonctions d’épuration, etc.). La pérennité des compensations doit être assurée sur le long terme, en particulier sur les aspects techniques par des mesures de suivi (ex. : plan de gestion, entretien, etc.). La compensation porte, dans le même bassin versant, sur l’amélioration et la pérennisation de zones humides équivalentes (restauration, reconnections, valorisation, meilleure gestion, etc.) sur le plan fonctionnel conformément à la disposition D6.83 du SDAGE du bassin de la Seine et des cours d’eau côtiers normands 2016-2021, et de la qualité de la biodiversité. A défaut, la compensation porte sur une surface égale à au moins 200 % de la surface impactée.</t>
  </si>
  <si>
    <t>Baie de Saint-Brieuc</t>
  </si>
  <si>
    <t>SAGE04040</t>
  </si>
  <si>
    <t>REGLE04040_01</t>
  </si>
  <si>
    <t>1. Interdire les nouveaux drainages</t>
  </si>
  <si>
    <t>Tout nouveau drainage (en plein ou par tuyaux) est interdit au sein du
zonage présenté sur la carte suivante sauf pour : - les surfaces drainées inférieures à 500 m2 dans la mesure où ces drainages ne
s’accompagnent pas de court-circuits de zones humides en contrebas et dans le
respect de la réglementation « eau » vis-à-vis des cours d’eau ;
- la mise en sécurité des ouvrages, des infrastructures ainsi que dans le cadre
de l’aménagement des bâtiments d’exploitation agricoles dans la continuité de
constructions existantes, en l’absence d’alternative avérée. Pour toutes les exceptions précédentes, un dispositif tampon est mis en place avant
rejet au cours d’eau.</t>
  </si>
  <si>
    <t>REGLE04040_02</t>
  </si>
  <si>
    <t>2. Interdire la dégradation des cours d'eau par le bétail</t>
  </si>
  <si>
    <t>Toute dégradation du lit et des berges des cours d’eau liée au piétinement
du bétail est interdite sur tout le bassin versant du SAGE. Nota Bene : la CLE entend par dégradation liée au piétinement du bétail l’érosion des
berges et l’emportement de matériaux dans le lit, la modifi cation non maîtrisée du profi l
en travers et/ou en long du lit mineur du cours d’eau et la détérioration du substrat
naturel du lit du cours d’eau en lien direct avec le piétinement du bétail.</t>
  </si>
  <si>
    <t>REGLE04040_03</t>
  </si>
  <si>
    <t>3. Interdire la création de nouveaux plans d'eau</t>
  </si>
  <si>
    <t>Toute création de nouveaux plans d’eau d’une surface supérieure à
100 m2 est interdite sur la totalité du territoire du SAGE. Cette règle ne concerne pas les bassins et lagunes alimentés par d’autres eaux que
celle de nappes ou de cours d’eau, les retenues collinaires, les plans d’eau de barrages
destinés à l’alimentation en eau potable* et à l’hydroélectricité relevant de l’article 4-7
de la Directive Cadre sur l’Eau, les lagunes de traitement des eaux, les plans d’eau de
remise en état des carrières, les réserves de substitution et les réserves incendie.
*Sous entendu avec la présence d’une usine pour la production d’eau potable</t>
  </si>
  <si>
    <t>REGLE04040_04</t>
  </si>
  <si>
    <t>4. Interdire la destruction des zones humides *</t>
  </si>
  <si>
    <t>Douve Taute</t>
  </si>
  <si>
    <t>SAGE03024</t>
  </si>
  <si>
    <t>REGLE03024_01</t>
  </si>
  <si>
    <t>Article 1 : Préserver le lit mineur et les berges (hors marais)</t>
  </si>
  <si>
    <t>Tout nouveau projet d’installation, ouvrage, travaux ou activité, réalisé dans le lit mineur d'un cours d'eau,
hors marais, sur les bassins présentés en Carte 1, et impliquant :
■ la constitution d’obstacle à l’écoulement des crues ou obstacle à la continuité écologique, hors cours
d’eau en liste 1 ;
■ la modification du profil en long ou du profil en travers du lit mineur ;
■ les impacts sur la luminosité nécessaire au maintien de la vie et de la circulation aquatique dans un
cours d'eau ;
■ la protection des berges par des techniques autres que végétales vivantes ;
■ l’entretien des cours d’eau ou des canaux.
soumis au régime d’autorisation, de déclaration ou d’enregistrement en vertu des articles L.214-1 à L.214-
3 ou L.511-1 du code de l’environnement, ne sont permis que dans les conditions suivantes :
■ les installations, ouvrages, travaux ou activités, sont réalisés dans le cadre d'un projet déclaré d'utilité
publique (DUP) ou présentent un caractère d'intérêt général, notamment au sens de l’article L211-7
du code de l’environnement ou de l’article L121-9 du code de l’urbanisme,
OU
■ les installations, ouvrages, travaux ou activités, sont réalisés en vue d’assurer la sécurité ou la
salubrité publique tels que décrits à l’article L.2212-2 du code général des collectivités territoriales.
OU
■ les installations, ouvrages, travaux ou activités, sont des opérations de restauration
hydromorphologique des cours d'eau contribuant à l'atteinte du bon état.
OU
■ le nouveau projet améliore l’accès à la rivière des pratiques de loisirs nautiques
Dans la conception et la mise en oeuvre de ces projets, des mesures adaptées doivent être définies
pour :
■ éviter l’impact sur le lit mineur et les berges du cours d’eau ;
■ ou réduire cet impact s’il n’a pas pu être évité ;
■ et à défaut, compenser le dommage résiduel identifié pour répondre à l’objectif de préserver la
fonctionnalité des rivières.</t>
  </si>
  <si>
    <t>modification du profil en long ou en travers/ activités portant atteintes à la continuité écologique/ restauration de berges/ luminosité (encadrer activités dégradant) / rectification, curage, busage, extraction de sédiment (encadrer/limiter)</t>
  </si>
  <si>
    <t>REGLE03024_06</t>
  </si>
  <si>
    <t>Article 2 : Encadrer et limiter l'atteinte portée aux zones humides *</t>
  </si>
  <si>
    <t>Hors projets contribuant à l’atteinte du bon état via des opérations de restauration hydromorphologique
des cours d'eau, l’assèchement, la mise en eau, l’imperméabilisation, ou le remblais des zones humides
sur les bassins prioritaires présentés en Carte 2, soumis au régime de déclaration ou d’autorisation en
vertu des articles L.214-1 et suivants du code de l’environnement, n’est permis que si :
■ il est démontré l’existence d’enjeux liés à la sécurité des personnes, des habitations, des bâtiments
d’activités et des infrastructures de transports ;
OU
■ les installations, ouvrages, travaux ou activités sont réalisés dans le cadre d'un projet déclaré d'utilité
publique (DUP) ou ils présentent un caractère d'intérêt général, notamment au sens de l’article L211-
7 du code de l’environnement ou de l’article L121-9 du code de l’urbanisme ;
OU
■ les installations, ouvrages, travaux ou activités sont réalisés dans le cadre de l’extension, sur le même
site, d’activité économique (agricole, industrielle, artisanale ou commerciale) existante.
Dans la conception et la mise en oeuvre de ces projets, des mesures adaptées doivent être définies
pour :
■ éviter l’impact ;
■ ou réduire cet impact s’il n’a pas pu être évité ;
■ et à défaut, compenser le dommage résiduel identifié en application de la disposition D6.83 du projet
de SDAGE 2016-2021.</t>
  </si>
  <si>
    <t>REGLE03024_07</t>
  </si>
  <si>
    <t>Article 3 : Encadrer les prélèvements dans les zones sensibles</t>
  </si>
  <si>
    <t>A l’exception des prélèvements réalisés dans le cadre d’une démarche de reconnaissance et
d’exploration pour l’alimentation en eau potable ou d’évaluation globale de la ressource, ou concernant
des forages visant à suivre les évolutions quantitatives et qualitatives de la ressource, tout nouveau
prélèvement, permanent ou temporaire, issu d’un forage, puits ou ouvrage souterrain sur les bassins
prioritaires présentés en Carte 3, instruit au titre des articles L.214-1 et suivants ou des articles L.511-1 et
suivants du code de l’environnement, n’est autorisé que s’il est réalisé dans le cadre d'un projet déclaré
d'utilité publique (DUP).</t>
  </si>
  <si>
    <t>Etangs littoraux Born et Buch</t>
  </si>
  <si>
    <t>SAGE05015</t>
  </si>
  <si>
    <t>REGLE05015_01</t>
  </si>
  <si>
    <t>gestion quantitative</t>
  </si>
  <si>
    <t>Règle n°1 relative à la gestion des eaux pluviales</t>
  </si>
  <si>
    <t>Pour tout rejet d’eaux pluviales dans les eaux douces superficielles ou sur le sol ou dans le sous-sol, lorsque la surface totale du projet, augmentée de la surface correspondant à la partie du bassin naturel dont les écoulements son interceptés par le projet, est supérieure ou égale à 20 hectares (autorisation) ou est inférieure à 20 hectares mais supérieure à 1 hectare (déclaration), soumis à autorisation ou déclaration en application de l’article R.214-1 (IOTA) du Code de l’environnement, et entraînant une imperméabilisation des sols, il est demandé au pétitionnaire :
 de justifier la présence de zones naturelles d’infiltration existantes de capacités suffisantes / insuffisantes, et dans ce cas de les maintenir.
Dans le cas où les capacités de ces zones naturelles d’infiltration apparaissent insuffisantes, ou en cas d’absence de telles zones, il est demandé au pétitionnaire :
 de prévoir la mise en place et de garantir le bon fonctionnement :
- de systèmes de collecte, de stockage et de traitement des eaux pluviales (notamment sur les paramètres matières en suspension et hydrocarbures) avec des dimensions adaptées,
- d’équipements adaptés (chaussées drainantes, fossés tampons, puits d’infiltration, toitures végétalisées…) afin de procéder à une infiltration sur le site, si la nature des sols et le niveau de la nappe le permettent.
ET
 de démontrer le bon fonctionnement des équipements précités, notamment au vu :
- du débit de fuite initial,
- du taux d’abattement des matières en suspension et d’hydrocarbures totaux dans ce rejet.</t>
  </si>
  <si>
    <t>2°b) ; 2°a)</t>
  </si>
  <si>
    <t>REGLE05015_06</t>
  </si>
  <si>
    <t>Règle n°2 relative à la création, l'extension et l'entretien des réseaux de drainage</t>
  </si>
  <si>
    <t>Pour tout projet de création ou d’extension de réseaux de drainage, nécessitant une déclaration (réalisation de réseaux de drainage permettant le drainage d'une superficie supérieure à 20 ha mais inférieure à 100 ha) ou une autorisation (réalisation de réseaux de drainage permettant le drainage d'une superficie supérieure à 100 ha) conformément à l’article R.214-1 du Code de l’environnement, il est demandé au pétitionnaire :
 de prévoir, dans son dossier de déclaration ou de demande, la mise en oeuvre de techniques garantissant un juste équilibre entre la protection des milieux aquatiques et la satisfaction des usages.
 et de vérifier que la gestion équilibrée recherchée est effective, par la mise en place, par le pétitionnaire, d’un dispositif de suivi qualitatif et quantitatif de chaque projet considéré sur une durée de 3 ans à 5 ans.
En cas d’impacts avérés, le pétitionnaire devra mettre en place un système complémentaire, dont l'objet portera à la fois sur les aspects qualitatifs et relatifs au transport solide. Les bilans issus du suivi engagé dans l’alinéa précédent (précisant la nature des incidences générés par son dispositif), complétés des résultats de l’étude et des expérimentations menées sur un bassin versant pilote dans le cadre de la disposition 3.1.5, lorsqu’ils seront disponibles, pourront servir de support pour définir la nature et le bon dimensionnement de ces systèmes.
ET
 de justifier de la réalisation d’un entretien régulier de ces équipements, afin de garantir leur fonctionnalité.</t>
  </si>
  <si>
    <t>disposition 3.1.5</t>
  </si>
  <si>
    <t>REGLE05015_03</t>
  </si>
  <si>
    <t>Règles n°3 et n°4 visant à limiter l'incidence des aménagements sur les zones humides * prioritaires</t>
  </si>
  <si>
    <t>Toutes opérations entraînant un impact sur les zones humides prioritaires telles que définies dans la disposition 3.3.2 du PAGD du présent SAGE, notamment sur leurs fonctions / services rendus ou fonctionnement (alimentation en eau), par assèchement, mise en eau, imperméabilisation ou remblai, soumises à déclaration ou autorisation en application des articles L.214-1 à L.214-6 du Code de l’environnement, sont autorisées dans la seule mesure où le projet :
 soit est déclaré d’utilité publique,
 soit présente des enjeux liés à la sécurité ou à la salubrité publique tels que définis à l’article L.2212-2 du Code Général des Collectivités Territoriales,
 soit relève d’une déclaration d’intérêt général en vertu de l’article L. 211-7 du Code de l’environnement.
Dans ce cas, le pétitionnaire, dans le cadre de l’élaboration de sa notice d’incidence ou de son document d’incidences, précisera l’impact de son projet sur la zone humide, en termes de superficie, de fonctions/services rendus et de fonctionnalité (bilan hydrologique notamment).
En outre, le pétitionnaire devra respecter les prescriptions prévues par la règle n°4 relative à l’établissement de mesures compensatoires.</t>
  </si>
  <si>
    <t>REGLE05015_04</t>
  </si>
  <si>
    <t>En application de la doctrine « Eviter, Réduire, Compenser », et conformément à la disposition D40 du SDAGE Adour-Garonne 2016-2021, pour tout projet déclaré ou autorisé dans le cadre de la règle n°3 et portant atteinte au moins partiellement à une zone humide prioritaire par assèchement, mise en eau, imperméabilisation ou remblai (rubriques 3.3.1.0 et 3.3.2.0 de la nomenclature de la « Loi sur l’eau » annexée à l’article R.214-1 du Code de l’Environnement), le pétitionnaire devra :
 mettre en place des mesures compensatoires sur le périmètre du SAGE, garantissant les mêmes fonctions et services rendus que la zone humide impactée.
Dans ce cas 2 possibilités devront être envisagées, en concertation avec les élus locaux et les acteurs de terrain :
 restauration de zone(s) humide(s) qualifiée(s) en « mauvais état de conservation »,
OU
 création d’une zone humide.
Dans tous les cas, ces opérations compensatoires seront au minimum de 150% de la surface de la zone humide impactée.
Ces mesures compensatoires doivent être assorties d'objectifs de résultat et de modalités de suivi de leur efficacité et de leurs effets. Ainsi, le suivi, la gestion et l’entretien de ces zones humides doivent être garantis à long terme.</t>
  </si>
  <si>
    <t>Seudre</t>
  </si>
  <si>
    <t>SAGE05017</t>
  </si>
  <si>
    <t>REGLE05017_01</t>
  </si>
  <si>
    <t>Préserver la continuité écologique des sous-bassins versants définis comme prioritaires par le SAGE au regard de leur état fonctionnel</t>
  </si>
  <si>
    <t xml:space="preserve">Tout nouveau projet d'installation, d'ouvrage, de travaux ou d'activités, soumis au régime de déclaration ou d'autorisation au titre des articles L.214-1 à L.214-6 du Code de l'environnement, réalisé dans le lit mineur d'un cours d'eau est permis sur les bassins versants présentés en carte 1 : - s'il est démontré par le pétitionnaire qu'il ne constitue pas un obstacle à la continuité écologique OU - si le projet est déclaré d'utilité publique, s'il présente un caractère d'intérêt géénral, notamment au sens de l'article L.211-7 du code de l'environnement ou de l'article L.102-1 du code de l'urbanisme et comprend des mesures d'évitement, de réduction et en cas d'impacts résiduels, des mesures compensatoires. OU - si le projet consiste en des opérations de restauration hydromorphologique des cours d'eau contribuant à l'atteinte du bon état écologique OU - si le projet contribue à la protection de personnes ou de biens existants, et comprend des mesures d'évitement, de réduction et, en cas d'impacts résiduels, des mesures compensatoires. </t>
  </si>
  <si>
    <t>REGLE05017_02</t>
  </si>
  <si>
    <t>Préserver les fonctionnalités des milieux humides définis comme prioritaires par le SAGE</t>
  </si>
  <si>
    <t>Dans les zones humides identifiées sur la Carte 2, tout nouveau projet entrainant une imperméabilisation, un remblaiement, un drainage, un assèchement ou une mise en eau persistante, au titre des rubriques 3.3.1.0 et 3.3.2.0 de la nomenclature annexée à l’article R. 214-1 du Code de l’environnement, n’est permis que s’il est démontré par le pétitionnaire :  l’existence d’enjeux liés à la sécurité des personnes, des habitations, des bâtiments d’activités et des infrastructures de transports existants, sous condition de l’impossibilité technico-économique de délocaliser ou de déplacer ces enjeux ; OU  l’impossibilité technico-économique d’implanter, en dehors de ces zones, les infrastructures publiques de captage pour la production d’eau potable et de traitement des eaux usées ainsi que les réseaux qui les accompagnent ; OU  l’impossibilité technico-économique d’implanter, en dehors de ces zones, des extensions de bâtiments existants d’activité agricole ; OU  l’impossibilité technico-économique d’aménager, en dehors de ces zones, un chemin d’accès permettant une gestion adaptée de ces zones humides ; OU  l’existence d’une déclaration d’utilité publique ; OU  l’existence d’une déclaration d’intérêt général au titre de l’article L.211-7 du Code de l’environnement ; OU  que les installations, ouvrages, travaux ou activités contribuent à l’atteinte du bon état par des opérations de restauration hydromorphologique des cours d'eau.</t>
  </si>
  <si>
    <t>REGLE05017_03</t>
  </si>
  <si>
    <t>Encadrer l'exploitation des ressources superficielles et de leurs nappes d'accompagnement</t>
  </si>
  <si>
    <t>Toute nouvelle demande de prélèvement, instruite en vertu des articles L. 214-1 et suivant du Code de l’environnement, ou de l’article L. 511-1 du même code, est autorisée dans les eaux superficielles ou dans les nappes souterraines, dites d’accompagnement, du turonien-coniacien (masse d’eau FRFG093), du santonien-campanien (FRFG094) et du cénomanien (masses d’eau FRFG076), localisées sur la Carte 3, à condition que la demande respecte le volume prélevable en vigueur notifié par le préfet, par sous-bassin versant et par usage.</t>
  </si>
  <si>
    <t>2°b) ; 3°a)</t>
  </si>
  <si>
    <t>REGLE05017_04</t>
  </si>
  <si>
    <t>Encadrer l'exploitation des aquifères captifs</t>
  </si>
  <si>
    <t>Dans l’aquifère multicouche captif argilo-sableux de l'infra-cénomanien / cénomanien inférieur et l’aquifère captif turonien coniacien identifiés par la Carte 4, et pour tout autre usage que l’alimentation en eau potable, toute nouvelle demande, ou tout renouvellement d’autorisation de prélèvement, instruit au titre de la rubrique 1.1.1.0 de la nomenclature annexée à l’article R. 214-1 du Code de l’environnement, est autorisé sous réserve qu’il n’induise aucune augmentation de volume ou débit de prélèvement sur l’aquifère concerné, par rapport à la situation initiale. La substitution d'un ouvrage défectueux par un nouvel ouvrage conçu dans les règles de l'art n'est pas considérée comme un nouveau prélèvement.</t>
  </si>
  <si>
    <t>Charente</t>
  </si>
  <si>
    <t>SAGE05019</t>
  </si>
  <si>
    <t>REGLE05019_01</t>
  </si>
  <si>
    <t>Sur les secteurs pré-localisés des zones humides (carte ci-dessous), l’altération des zones humides par tout nouveau projet soumis à autorisation ou déclaration (article L. 181-1 et articles R. 181-12 à D. 181-15-1 du code de l’environnement, articles L. 214-1 et suivants et articles R. 214-1 et suivants du même code, rubrique 3.3.1.0. de la nomenclature en vigueur au jour de l’approbation du SAGE) entrainant une imperméabilisation, un remblaiement, un assèchement ou une mise en eau persistante, comme toute nouvelle installation soumise à déclaration, enregistrement ou autorisation en application de la législation ICPE (articles L. 181-1 et articles R. 181-12 à D. 181-15-2 du code de l’environnement et articles L. 511-1 et suivants du même code), est interdite, (avec liste d’exception).</t>
  </si>
  <si>
    <t>3°c) ; 2°b)</t>
  </si>
  <si>
    <t>REGLE05019_02</t>
  </si>
  <si>
    <t>Protéger les zones d'expansion de crues et de submersions marines</t>
  </si>
  <si>
    <t>Sur les secteurs identifiés sur la carte ci-dessous, et en excluant, pour les communes concernées par un PPRi, les cours d’eau et les zones couvertes par le PPRi, les ICPE soumis à autorisation, enregistrement, déclaration (articles L. 181-24 et 181-28) et les installations, ouvrages, remblais, soumis à autorisation ou à déclaration (article L. 181-1 et articles R. 181-12 à D. 181-15-1 du code de l’environnement, articles L. 214-1 et suivants et articles R. 214-1 et suivants du même code rubrique 3.2.2.0. de la nomenclature en vigueur au jour de l’approbation du SAGE) sont interdits, en zone d’expansion des crues sauf si le pétitionnaire démontre :l’existence d’enjeux liés à la sécurité des personnes, des habitations, des bâtiments d’activités et des infrastructures de transports existants, sous condition de l’impossibilité technique et économique de délocaliser ou de déplacer ces enjeux ;l’impossibilité technique et économique d’implanter, en dehors de ces zones, les infrastructures publiques de captage pour la production d’eau potable et de traitement des eaux usées ainsi que les réseaux qui les accompagnent ;que les installations, ouvrages, travaux ou activités contribuent à l’atteinte du bon état par des opérations de restauration hydromorphologique des cours d'eau ;l’existence d’une déclaration d’intérêt général au titre de l’article L. 211-7 du code de l’environnement;l’existence d’une déclaration d’utilité publique ;l’impossibilité technique et économique d’implanter, en dehors de ces zones, les bâtiments d’activités économique exigeants la proximité immédiate de l’eau (constructions liées aux activités de pêche, de culture marine, aquacole, conchylicole, atelier de mareyage).</t>
  </si>
  <si>
    <t>REGLE05019_03</t>
  </si>
  <si>
    <t>Limiter la création de plans d'eau</t>
  </si>
  <si>
    <t>Sur les secteurs de forte densité de plans d'eau définis par la carte ci-après est interdite la création de tout nouveau plan d'eau, permanent ou temporaire, soumis à autorisation ou déclaration (article L.181-1 et articles R.181-12 à R.181-15-1 du code de l'environnement, articles L.214-1 et suivants et articles R.214-1 et suivants du même code, rubrique 3.2.3.0 de la nomenclature. Ne sont concernés par cette règle : - les opérations de restauration des milieux aquatiques et de la continuité écologique ; - les réserves de substitution réalisées dans le cadre d'un projet de territoire ; les plans d'eau à finalité agricole ou touristique accompagnés de la suppression de plans d'eau relevant du 1er alinéa dans la zone définie sur la carte ci-après correspondant à un volume double du volumé créé; les zones d'expansion de crues ; les bassins de stockage à usage de lutte contre les incendies ou de gestion des eaux pluviales ; les projets répondant à des impératifs de sécurité des biens et des personnes ; les projets répondant à des usagers pour l'alimention en eau potable ; les projets déclarés d'utilité publique ou faisant l'objet d'une déclaration d'intérêt général au titre de l'article L.211-7 du code de l'environnement.</t>
  </si>
  <si>
    <t>REGLE05019_04</t>
  </si>
  <si>
    <t>Protéger les ressources souterraines stratégiques pour l'eau potable</t>
  </si>
  <si>
    <t>Sur l'infra-toarcien et les nappes captives de l'infra-cénomanien, du cénomanien carbonaté et du turonien-coniacien, aucun nouvel ouvrage de prélèvement destiné à un autre usage que l'alimentation en eau potable n'est autorisé, sauf si le pétitionnaire démontre de façon cumulative que le nouvel ouvrage : - vient en remplacement d'un ouvrage actif présentant des consommations effectives entre 2006 et 2015 ; - est réalisé sur la même nappe sans augmenter la pression de prélèvements sur celle-ci ; remplace un ouvrage pour lequel il est démontré que la réhabilitation n'est pas pertinente d'un point de vue technico-économique. L'ouvrage abandonné doit être rebouché dans les règles de l'art. Toute modification d'autorisation d'un ouvrage de prélèvement destiné à un autre usage que l'alimentation en eau potable n'intervient que si elle ne conduit à augmenter les prélèvements sur ces nappes captives.</t>
  </si>
  <si>
    <t>Viaur</t>
  </si>
  <si>
    <t>SAGE05020</t>
  </si>
  <si>
    <t>REGLE05020_01</t>
  </si>
  <si>
    <t xml:space="preserve">Interdire les rejets directs non soumis à autorisation / déclaration </t>
  </si>
  <si>
    <t xml:space="preserve">Dans le territoire d’application de la règle (Carte
 R1), les rejets directs non traités qui ne sont pa
s prévus 
dans le cadre de la réglementation existante et don
t le cumul impacte la ressource sont interdits. 
Sont ici visés :  
-
Les rejets d’assainissements collectifs, 
-
Les rejets d’assainissements individuels, 
-
Les rejets des bâtiments d’élevage, 
-
Les rejets liés aux exploitations agricoles. </t>
  </si>
  <si>
    <t>REGLE05020_02</t>
  </si>
  <si>
    <t>Maintenir ou implanter des bandes de couvert végétal</t>
  </si>
  <si>
    <t>Un couvert environnemental au sens des dispositions
 de l’arrêté du 24 avril 2015 relatif aux règles de
bonnes  conditions  agricoles  et  environnementales  d’
au  moins  5  m  de  large  doit  être  implanté  ou 
maintenu  en  bordure  des  cours  d’eau  des  exploitatio
ns  agricoles  procédant  à  des  épandages 
d’effluents liquides ou solides situées sur les par
celles le long des cours d’eau. 
Cette règle s’applique aux cours d’eau identifiés c
onformément à la loi Biodiversité (LOI n° 2016-1087
du 8 août 2016), hors « cours d’eau busés ».  
Cette  cartographie  est  disponible  à  l’échelle  cadas
trale  sur  le  site  internet  de  la  Préfecture 
http://carto.geo-ide.application.developpement-dura
ble.gouv.fr/439/MAP_COURS_EAU_DDT12.map</t>
  </si>
  <si>
    <t xml:space="preserve">Enjeu 2 – Objectif 2C – Sous Objectif 2C1 – Disposi
tion Qual8 : Diagnostiquer/ sensibiliser / accompag
ner la 
mise en œuvre des bandes tampons (intérêts, valoris
ation...) 
Enjeu 2 – Objectif 2G – Sous Objectif 2G1 – Disposi
tion Qual33 : Connaissance et des eaux souterraines
Enjeu 4 – Objectif 4C – Sous Objectif 4C2 – Disposi
tion Mil21 : Mettre en œuvre des programmes de suiv
i, 
de gestion, de protection des espèces. </t>
  </si>
  <si>
    <t>REGLE05020_03</t>
  </si>
  <si>
    <t>Limiter le piétinement des cours d’eau</t>
  </si>
  <si>
    <t xml:space="preserve">La divagation des animaux d’élevage dans le lit des
 cours d’eau est interdite. 
Par dérogation reste autorisé :  
-  l’accès  pour  l’abreuvement  à  certains  points  ponc
tuels  du  cours  d’eau,  bien  délimités  et  ne 
pouvant excéder 10 mètres linéaire d’un seul tenant
 ; 
- la traversée temporaire des cours d’eau par les a
nimaux d’élevage sur des zones délimitées et 
aménagées. </t>
  </si>
  <si>
    <t xml:space="preserve">Enjeu 4 – Objectif 4B – Sous Objectif 4B2 – Disposi
tion Mil15 : Mettre en défens les cours d’eau 
Enjeu 4 – Objectif 4C – Sous Objectif 4C2 – Disposi
tion Mil15 : Mettre en œuvre des programmes de suiv
i, 
de gestion, de protection des espèces remarquables </t>
  </si>
  <si>
    <t>Hers Mort Girou</t>
  </si>
  <si>
    <t>SAGE05021</t>
  </si>
  <si>
    <t>REGLE05021_01</t>
  </si>
  <si>
    <t>Opérations de recalibrage et de rectification des cours d’eau</t>
  </si>
  <si>
    <t>Les  opérations  de  recalibrage  (modification  du  profil  en  travers),  de  rectification  (modification  du  
profil  en  long),  de  busage,  de  dérivation  et  de  détournement  de  cours  d’eau  (rubriques  3.1.2.0.,  
3.1.3.0., 3.1.5.0. de la nomenclature Eau en  vigueur  au  jour  de  l’approbation  du  SAGE),  soumises  à  
autorisation   ou   déclaration   en   application   des   articles   L. 214-1   à   L. 214-6   du   Code   de l’environnement,  sont  interdites  sur  l’ensemble  du  bassin  versant  Hers-Mort –  Girou  sauf  dans  les  
cas suivants :
- si  la  nécessité  de  l’intervention est clairement  établie  par  des  impératifs  de  sécurité  ou  de  salubrité  publique  et  en  l’absence  d’une  autre  solution  permettant  d’atteindre  le  même résultat à un coût économiquement acceptable ;
- pour  la  mise  en  œuvre  d’ouvrages  de  réduction  des  crues  reconnus  d’intérêt  général,  associée   à   la   mise   en   place   d’une   série   de   mesures   permettant   de   corriger   ou   compenser la dégradation de l’habitat biologique piscicole ;
- pour  la  pose  de  dispositifs  de  franchissement  de  cours  d’eau  sous  réserve  qu’ils  soient  compatibles avec le maintien de la continuité écologique ; 
- pour  les  interventions  de  type  reméandrage  et  renaturation  de  cours  d’eau  dont  l’intérêt général et environnemental est démontré. 
Les  installations,  ouvrages,  travaux  ou  activités  autorisés  pour  une  durée  de  six mois, renouvelable une  fois, ne sont pas concernés par ces restrictions.</t>
  </si>
  <si>
    <t>Disposition  D11-4  –  Rendre  compatible  les  nouveaux  projets  d’aménagement  avec  les  objectifs  de  non-dégradation des milieux aquatiques et des zones humides</t>
  </si>
  <si>
    <t>Orientation A – Concilier les politiques de l’eau et de l’aménagement du territoire
Sous-orientation :  Intégrer  les  enjeux  de  l’eau  dans  les  projets  d’urbanisme  et d’aménagement  du  territoire, dans une perspective de changements globaux
Orientation D – Réduire l’impact des aménagements et des activités sur les milieux aquatiques
Sous-orientation :  Gérer  durablement  les
  cours  d’eau  en  respectant  la  dynamique  fluviale,  les  équilibres écologiques et les fonctions naturelles</t>
  </si>
  <si>
    <t>REGLE05021_02</t>
  </si>
  <si>
    <t>Encadrement de la création de plans d’eau</t>
  </si>
  <si>
    <t>Est   interdite   la   création   de   tout   nouveau   plan   d’eau,   permanent   ou   temporaire,   soumis   
à autorisation  ou  déclaration  (articles  L. 214-1  et  R. 214-1  et  suivants  du  code  de  l’environnement,  
rubrique 3.2.3.0. de la nomenclature) dans les cas suivants : 
- En lit majeur et lit mineur des cours d’eau,-
- Ou  en  zones  protégées  (ZNIEFF  de  type  2,  réserves  naturelles),  si  la  création  de  plans  d’eau  est  susceptible  de  mettre  en  péril  le  patrimoine  naturel  qui  a  justifié  leurs désignations,
- Ou en comblement de zone humide 
Ne sont pas concernés par cette règle : 
- Les  plans  d’eau  aménagés  en  lit  majeur  qui  sont  examinés  au  travers  de  la  disposition  B12.3
- Les opérations de restauration des milieux aquatiques et de la continuité écologique;
-Les zones d’expansion de crues;
-Les  bassins  de  stockage  à  usage  de  lutte  contre  les  incendies  ou  de  gestion  des  eaux  pluviales;
-Les projets répondant à des impératifs de sécurité des biens et des personnes;
-Les projets répondant à des usages pour l’alimentation en eau potable</t>
  </si>
  <si>
    <t>Disposition  B12.3  –  Etudier  les  options  permettant  de  valoriser  les  volumes  stockés  avant  de  nouvelles créations de plans d’eau
Disposition  D11.4  –  Rendre  compatible  les  nouveaux  projets  d’aménagement  avec  les  objectifs  de  non-dégradation des milieux aquatiques</t>
  </si>
  <si>
    <t>Orientation D – Réduire l’impact des aménagements et des activités sur les milieux aquatiques
Disposition D14 - Préserver les milieux à forts enjeux environnementaux de l’impact de la création de plan d’eau
Disposition D15 - Éviter et réduire les impacts des nouveaux plans d’eau</t>
  </si>
  <si>
    <t>Leyre, cours d'eau côtiers et milieux associés</t>
  </si>
  <si>
    <t>SAGE05006</t>
  </si>
  <si>
    <t>REGLE05006_01</t>
  </si>
  <si>
    <t>1. Préserver les zones humides * prioritaires du SAGE</t>
  </si>
  <si>
    <t>REGLE05006_02</t>
  </si>
  <si>
    <t>2. Limiter la mise en place des mesures compensatoires relatives à la destruction de zones humides * prioritaires ou de frayères aux mêmes sous bassins * versants que ceux impact * és par le projet ou l'aménagement</t>
  </si>
  <si>
    <t>Prévenir la pollution lors des travaux de forages au titre du code minier et d'exploitation de mines</t>
  </si>
  <si>
    <t>Prévenir les pollutions lors de la production de neige de culture</t>
  </si>
  <si>
    <t xml:space="preserve">Réserver les secteurs vulnérables des nappes de la
 plaine de l’Oisans et de l’Eau d’Olle au seul usage AEP
</t>
  </si>
  <si>
    <t>Ouche</t>
  </si>
  <si>
    <t>SAGE06029</t>
  </si>
  <si>
    <t>REGLE06029_01</t>
  </si>
  <si>
    <t>1. Répartition des volumes prélevables</t>
  </si>
  <si>
    <t>Bassin versant de l’Ouche :
Le volume maximum prélevable sur le bassin de
l’Ouche est fixé à 18 550 000 m3/an. La
répartition de ce volume en vue de la mise en
oeuvre d’une exploitation de la ressource
permettant le retour à l’équilibre quantitatif est
définie comme suit entre les différentes
catégories d’utilisateurs par masses d’eau selon
le découpage cartographique ci-dessous.
Volume maximum prélevable sur le bassin de l’Ouche : 18 550 000 m3/an
Sous bassin
Adduction
d’eau potable1
Etablissements
industriels2
Irrigation
Agricole
Abreuvement
des animaux
Ouche en amont de Pont d’Ouche 2,2% 0,5%
Vandenesse 0,8% 0,6%
Ouche de Pont d’Ouche à Dijon 23,5% 0,02% 0,3%
Suzon 44,7% 0,4% 0,1%
Ouche en aval de Dijon 22,9% 0,7% 3,22% 0,1%
total 94,1% 1,1% 3,2% 1,6%
1 : y compris consommation des établissements industriels alimentés par les réseaux publics.
2 : Sont concernés les établissements industriels prélevant directement dans les ressources superficielles ou
souterraines.
Les masses d’eau définies ci-dessus s’entendent au sens de l’alinéa 1° de l’article R212-47 du
Code de l’Environnement.
NB débits réservés (annexe 1) : L’article L. 214-18 du code de l’environnement, modifié par la loi sur l’eau et les
milieux aquatiques du 30 décembre 2006 (LEMA), prévoit en son IV que les obligations qu’il établit en matière de
débit réservé sont applicables aux ouvrages existants, à la date de renouvellement de leur titre, et au plus tard au 1er
janvier 2014. L’obligation principale consiste à maintenir dans le cours d’eau à l’aval de l’ouvrage un débit minimal
garantissant en permanence la vie, la circulation et la reproduction des espèces vivant dans les eaux au moment de
l’installation de l’ouvrage. Ce débit minimum « biologique », appelé « débit réservé » ne doit pas être inférieur à un
plancher qui est fixé au 10e du module interannuel du cours d’eau. L’article L. 214-18 CE prévoit des possibilités de
déroger au débit plancher, dans le cas de cours d’eau à fonctionnement atypique ou d’étiage naturel exceptionnel. Acteurs/secteurs concernés : Collectivités territoriales et leurs établissements publics
compétents en adduction d’eau potable, gestionnaires, fermiers, irrigants, établissements industriels
prélevant directement dans la ressource, éleveurs. Les secteurs sont localisés à l’aide de la carte cidessus.
Nappe de Dijon sud :
La nappe de Dijon sud est gérée par l’Inter-CLE Ouche-Vouge créée à la demande du Comité de Bassin
Rhône-Méditerranée.
Les décisions de l’Inter-CLE sont validées et reprises par les CLE de chaque SAGE associé. Ainsi, le
règlement du SAGE de l’Ouche intègre la répartition suivante des volumes prélevables fixés par l’Inter-
CLE pour la nappe de Dijon Sud (dont le champ captant des Gorgets) :
1 : y compris consommation des établissements industriels
alimentés par les réseaux publics.
2 : Sont concernés les établissements industriels prélevant
directement dans les ressources superficielles ou
souterraines. Volume maximum prélevable sur la
nappe de Dijon sud (dont le champ
captant des Gorgets) : 7 000 000 m3/an
Adduction
d’eau potable1
Etablissements
industriels2
Irrigation
Agricole
95% 0,7% 4,3%</t>
  </si>
  <si>
    <t>REGLE06029_02</t>
  </si>
  <si>
    <t>2. Stockages en période de hautes eaux</t>
  </si>
  <si>
    <t>Les pétitionnaires disposant d’une déclaration ou
autorisation de prélèvement - postérieurement
délivrée à la publication de l’arrêté préfectoral
approuvant le SAGE- au titre des opérations
soumises à autorisation ou à déclaration en
application des articles L. 214-1 à L. 214-6 du
code de l'environnement, lorsque les conditions
ci-dessus énoncées sont remplies (débit en
temps réel à la station de référence située
immédiatement en aval du point de prélèvement
consultable sur le site
http://www.rdbrmc.com/hydroreel2), sont
autorisés à prélever l’eau pour constituer le
remplissage des ouvrages de stockage pour une
durée de 24h. A l’issue des 24h, le pétitionnaire
consulte à nouveau le débit des cours d’eau. Si
ce débit reste supérieur ou égal au débit de
référence, l’autorisation de prélèvement est
reconduite pour 24h et ainsi de suite. A défaut
de consultation du site de référence précité, le
pétitionnaire peut utilement asservir son système
de prélèvement, sur avis de la DREAL, à toute
installation permettant de réguler les
prélèvements en fonction des débits de
référence.
En cas de litige ou de contestation, les valeurs
de débits qui feront références sont les valeurs
validées et disponibles sur le site :
http://www.hydro.eaufrance.fr/aide.php#qjmresultats
chapitre QJM.
Acteurs concernés : Opérations soumises à
autorisation ou à déclaration en application des
articles L. 214-1 à L. 214-3 du code de
l'environnement.</t>
  </si>
  <si>
    <t>REGLE06029_03</t>
  </si>
  <si>
    <t>3. Rétention des eaux pluviales</t>
  </si>
  <si>
    <t>Les techniques alternatives suivantes doivent être mises en oeuvre en priorité dans le cadre des
Installations Ouvrages Travaux Activités (IOTA) soumis à autorisation ou des déclarations présentées -
postérieurement à la publication de l’arrêté préfectoral approuvant le SAGE - au titre des articles L.214-1
à L.214-6 du Code de l’environnement (rubrique 2.1.5.0 de la nomenclature EAU en vigueur au jour de la
publication de l’arrêté préfectoral approuvant le SAGE) : rétention à la parcelle, techniques de
construction alternatives type toits terrasse ou chaussée réservoir, tranchée de rétention, tranchée
drainante, noues et /ou bassins d’infiltration…
Toutefois, en cas d’impossibilité techniques ou de coût manifestement disproportionné, à
démontrer, le pétitionnaire devra mettre en oeuvre des ouvrages de rétention/traitement. Le
dimensionnement des ouvrages est calculé selon les critères ci-dessous :
⇒ Méthode de calcul : méthode des pluies
⇒ Pluie de projet d’occurrence cinquantennale (50 ans)
⇒ Durée de pluie : 1h à 24h
⇒ Coefficients de Montana : a = 13.405, b = 0.762
⇒ débit de fuite maximum après aménagement : 5l/s/ha
Le pétitionnaire IOTA doit démontrer qu’il retient la durée de pluie la plus contraignante dans
l’intervalle indiqué.
Acteurs concernés : Installations visées à l’article L. 214-1 du Code de l'Environnement.</t>
  </si>
  <si>
    <t>REGLE06029_04</t>
  </si>
  <si>
    <t>4. Collecte et transfert des eaux pluviales</t>
  </si>
  <si>
    <t>Les dispositions ci-dessous s’appliquent aux IOTA soumis à déclaration ou autorisation au titre de
la loi sur l’eau (rubrique 2.1.5.0 de la nomenclature EAU) en vigueur au jour de la publication de l’arrêté
préfectoral approuvant le SAGE. La diminution du débit de rejet au milieu naturel après redimensionnement
d’un réseau d’assainissement est imposée.
En fonction des contraintes des réseaux récepteurs aval, le nouveau débit pourra être fixé par les
services instructeurs en fonction du niveau de saturation du réseau existant.
Les opérations de renouvellement soumises à autorisation ou à déclaration en application des
articles L. 214-1 à L. 214-6 du code de l'environnement, outre les mesures de réduction de rejets cidessus,
incluent la mise en oeuvre de système de traitement de la pollution drainée par le ruissellement
pluvial.
Acteurs concernés : Opérations soumises à autorisation ou à déclaration en application des articles L.
214-1 à L. 214-3 du Code de l'Environnement.</t>
  </si>
  <si>
    <t>Bassins côtiers de la région de Dol de Bretagne</t>
  </si>
  <si>
    <t>SAGE04033</t>
  </si>
  <si>
    <t>REGLE04033_01</t>
  </si>
  <si>
    <t>1. Encadrer les demandes de prélèvements dans les cours d'eau pour l'alimentation des plans d'eau</t>
  </si>
  <si>
    <t>Les nouveaux prélèvements (soumis à déclaration ou autorisation, délivrés en application de
la nomenclature annexée à l’article R. 214-1 du Code de l’Environnement - nomenclature en
vigueur au jour de l’arrêté préfectoral d’approbation du SAGE) dans les cours d’eau et plans
d’eau sur cours d’eau pour l’alimentation de plans d’eau sont interdits entre le 1er avril et le
31 octobre.
Ne sont pas concernés par cette règle : les retenues collinaires, les réserves de substitution,
les plans d’eau destinés à l’alimentation en eau potable ou à la production d’hydro-électricité,
les lagunes ou bassins de lagunage des stations d’épuration, les réserves à incendie et les
plans d’eau de remise en état de carrière.</t>
  </si>
  <si>
    <t>REGLE04033_02</t>
  </si>
  <si>
    <t>2. Limiter la dégradation des berges par l'accès direct et répété des animaux au cours d'eau</t>
  </si>
  <si>
    <t>Le piétinement répété des animaux dans le cours d’eau et conduisant à la modification du
profil en long ou du profil en travers du cours d’eau ou à la destruction de frayères dans le
lit mineur d’un cours d’eau est interdit, sauf aménagement spécifique (exemple : passage à
gué).</t>
  </si>
  <si>
    <t>REGLE04033_03</t>
  </si>
  <si>
    <t>Toute création de nouveau plan d’eau, soumise à déclaration ou autorisation en application
de la rubrique 3.2.3.0. de la nomenclature annexée sous l’article R. 214-1 du Code de
l’Environnement (nomenclature en vigueur au jour de l’arrêté préfectoral d’approbation du
SAGE), est interdite sur les bassins à forte densité de plans d’eau identifiés sur la carte ci-dessous
reproduite.
Ne sont pas concernés par cette règle : les retenues collinaires, les réserves de substitution,
les réserves d’irrigation, les plans d’eau destinés à l’alimentation en eau potable ou à la
production d’hydroélectricité, les lagunes de traitement des eaux usées, les plans d’eau de
remise en état de carrière, les réserves à incendie et les bassins de gestion des eaux pluviales.</t>
  </si>
  <si>
    <t>Loire-Bretagne</t>
  </si>
  <si>
    <t>Préserver les cours d'eau des interventions pouvant altérer leur qualité hydro-morphologique</t>
  </si>
  <si>
    <t xml:space="preserve">Tout nouveau projet d’installation, ouvrage, travaux ou activité, instruit en vertu de l’une ou des rubriques suivantes de la nomenclature annexée à l’article R214-1 du code de l’environnement :
• conduisant à modifier le profil en long ou en travers du lit mineur d’un cours d’eau, à l’exclusion de ceux visés à la rubrique 3.1.4.0, ou conduisant à la dérivation d’un cours d’eau (rubrique 3.1.2.0) ;
• OU ayant un impact sensible sur la luminosité nécessaire au maintien de la vie et de la circulation aquatique dans un cours d’eau (rubrique 3.1.3.0) ;
• OU constituant dans le lit mineur un obstacle à l’écoulement des crues ou un obstacle à la continuité écologique (rubrique 3.1.1.0) ;
• OU constituant le curage des cours d’eau ou canaux, à l’exclusion de l’entretien visé aux articles L. 215-14 et R. 215-2 du code de l’environnement, auquel est tenu le propriétaire,
n’est permis que dans les conditions suivantes :
• le nouveau projet est déclaré d’utilité publique ou il présente un caractère d’intérêt général, notamment au sens de l’article L211-7 du code de l’environnement ou de l’article L121-9 du code de l’urbanisme ;
• OU le nouveau projet présente des enjeux liés à la sécurité ou à la salubrité publique,
• OU le nouveau projet permet/vise l’amélioration de l’hydro-morphologie des cours d’eau.
Dans la conception et la mise en œuvre de ces projets, des mesures adaptées doivent être définies pour :
• éviter l’impact sur le cours d’eau et ses fonctionnalités ;
• réduire cet impact s’il n’a pas pu être évité ;
• à défaut, et en cas d’impact résiduel, compenser le dommage résiduel identifié pour répondre à l’objectif d’atteinte ou de maintien du bon état écologique du cours d’eau.
Les mesures compensatoires proposées doivent de façon cumulative :
• permettre de retrouver les conditions équivalentes de transports des sédiments et de libre circulation des espèces ;
• ET assurer un gain écologique en termes de biodiversité et de fonctionnalités ;
• ET être effectives au plus tard dès la fin des travaux.
La pérennité des compensations doit être assurée, en particulier sur les aspects techniques, par des mesures de suivi (ex. plan de gestion, entretien, …).
• à défaut, et en cas d’impact résiduel, compenser le dommage résiduel identifié pour répondre à l’objectif d’atteinte ou de maintien du bon état écologique du cours d’eau.
Les mesures compensatoires proposées doivent de façon cumulative :
• permettre de retrouver les conditions équivalentes de transports des sédiments et de libre circulation des espèces ;
• ET assurer un gain écologique en termes de biodiversité et de fonctionnalités ;
• ET être effectives au plus tard dès la fin des travaux.
La pérennité des compensations doit être assurée, en particulier sur les aspects techniques, par des mesures de suivi (ex. plan de gestion, entretien, …).
</t>
  </si>
  <si>
    <t>Limiter la destruction ou la dégration des zones humides</t>
  </si>
  <si>
    <t xml:space="preserve">Toute nouvelle demande, tout renouvellement d’autorisation ou toute régularisation de prélèvement (qu’il soit direct ou indirect, par dérivation d’un cours d’eau, prélèvement dans la nappe alluviale ou interception du ruissellement) dans les eaux superficielles, instruite en vertu des articles L.214-1 à L.214-3 du code de l’environnement, ou en vertu de l’article L.511-1 du même code, ne peut être accordée par l’autorité administrative que dans la mesure où ce prélèvement cumulé aux prélèvements régulièrement déclarés ou autorisés n’entraine pas de dépassement des volumes prélevables hivernaux définis </t>
  </si>
  <si>
    <t>Limiter l'impact des plans d'eau existants sur cours d'eau</t>
  </si>
  <si>
    <t xml:space="preserve">Sur l’ensemble du périmètre du SAGE, en dehors des plans d’eau de barrages destinés à l’alimentation en eau potable et à l’hydroélectricité, toute demande de renouvellement d’autorisation ou de régularisation de plan d’eau sur cours d’eau, instruite en vertu des articles L.214-1 à L.214-3 du code de l’environnement, est possible sous respect des conditions suivantes : • Que les périodes de remplissage (préconisées entre le 1er décembre et le 31 mars), de prélèvement éventuel dans le plan d’eau et de vidange soient biens définies au regard du débit du milieu, sans pénaliser celui-ci notamment en période d’étiage ;
• Que ceux-ci soient isolés du réseau hydrographique y compris les eaux de ruissellement par un dispositif de contournement garantissant le prélèvement du strict volume nécessaire à leur usage, et qu’en dehors du volume et de la période autorisée pour le prélèvement, toutes les eaux arrivant en amont de l’ouvrage ou la prise d’eau, à l’exception des eaux de drainage agricole, soient transmises à l’aval, sans retard et sans altération ;
• Que les plans d’eau soient équipés de systèmes de vidange pour limiter les impacts thermiques et équipés également d’un dispositif permettant d’évacuer la crue centennale, de préférence à ciel ouvert ;
• Que la gestion de l’alimentation et de la vidange des plans d’eau en dérivation du cours d’eau soit optimisée au regard du transit sédimentaire de sorte de ne pas compromettre l’atteinte des objectifs environnementaux des masses d’eau qu’elle influence. En particulier un dispositif de décantation est prévu pour réduire l’impact des vidanges :Que l’alimentation des plans d’eau en dérivation du cours d’eau laisse en permanence transiter dans le cours d’eau le débit minimal garantissant en permanence la vie, la circulation et la reproduction des espèces ;
• Qu’un dispositif de piégeage des espèces indésirables soit prévu. Pour les renouvellement d'autorisation de plans d'eau, dans le cas où la dérivation et la mise en œuvre d’équipements ou de modalités de gestion limitant les impacts s’avèrent techniquement impossible ou réalisable à des coûts disproportionnés, l’intérêt économique et/ou collectif du maintien du plan d’eau est dûment justifié auprès des services instructeurs.
Si ces conditions ne sont pas remplies, le plan d’eau doit alors être supprimé et s’inscrit dans un programme de restauration du site pouvant être porté par les porteurs de programmes contractuels.
</t>
  </si>
  <si>
    <t>Limiter l'impact des nouveaux réseaux de drainage</t>
  </si>
  <si>
    <t>Loire en Rhône Alpes</t>
  </si>
  <si>
    <t>SAGE04038</t>
  </si>
  <si>
    <t>REGLE04038_01</t>
  </si>
  <si>
    <t>1. Limiter l'impact * des plans d'eau</t>
  </si>
  <si>
    <t>La création et l'exploitation des nouveaux plans d'eau relevant de la rubrique 1210 et/ou
3230 de la nomenclature de l'article R214-1 du code de l'environnement en vigueur au jour
de la publication du SAGE Loire en Rhône-Alpes, non destinés à l'usage de
l'alimentation en eau potable et non alimentés par le canal du Forez*, sont soumises
aux règles suivantes :
* La création de plans d’eau alimentés par le canal du Forez devra être analysée en lien
avec le débit minimal à atteindre sur le fleuve Loire et le débit dérivable par le canal (cf.
Disposition 1.6.1 du PAGD « utilisation optimale du complexe de Grangent)
 Pour les futurs plans d’eau alimentés par prélèvement dans un cours d’eau, l'alimentation
du plan d'eau ne pourra s'effectuer qu'entre le 1er novembre et le 15 avril.
En cas de déficit pluviométrique entre le 1er novembre et le 15 avril, n'ayant pas permis un
remplissage optimal des plans d’eau, une dérogation par arrêté préfectoral et après avis du
comité sécheresse, pourrait autoriser leur remplissage en dehors de ces périodes.
Cette dérogation répondra à un contexte exceptionnel de déficit pluviométrique, sans
caractère systématique. La CLE, à travers le suivi de sa mise en oeuvre et dans la
perspective de révision du SAGE, sera attentive à la bonne mise en oeuvre des dérogations.
Aussi, un bilan annuel des dérogations accordées aux périodes autorisées de remplissage
des plans d’eau alimentés depuis un cours d’eau sera établi dans le cadre du tableau de
bord du SAGE.
 Pour les plans d'eau alimentés par les eaux de ruissellement, de nouveaux plans d'eau
pourront être créés si les seuils suivants ne sont pas dépassés sur le bassin versant où le
projet est envisagé :
Classe de superficie de
bassin versant
(calculée à la confluence
avec la Loire)
Classe 1
(30 – 150 km2)
Classe 2
(150 – 750 km2)
Classe 3
(750–1500 km2)
Taux d’interception (%) :
superficies de bassin
interceptées par les plans
d’eau (km2)/ superficie de
bassin (km2)
30 %
20 %
10 %
Le calcul des surfaces interceptées devra prendre en compte l'ensemble des plans d'eau
relevant de la rubrique 3230, nomenclature de l'article R214-1 précité.</t>
  </si>
  <si>
    <t>REGLE04038_02</t>
  </si>
  <si>
    <t>REGLE04038_04</t>
  </si>
  <si>
    <t>2. Réglementer les prélèvements en eau</t>
  </si>
  <si>
    <t>Tout nouveau ouvrage à construire dans le lit d'un cours d'eau soumis à déclaration,
enregistrement ou autorisation au titre de la législation relative aux installations classées
pour la protection de l’environnement (ICPE) (articles L. 511-1 et suivants du Code de
l’environnement) devra comporter des dispositifs maintenant dans ce lit un débit minimal
garantissant en permanence la vie, la circulation et la reproduction des espèces vivant dans
les eaux au moment de l'installation de l'ouvrage. Ce débit minimal ne doit pas être inférieur
au dixième du module du cours d'eau en aval immédiat ou au droit de l'ouvrage,
correspondant au débit moyen interannuel, évalué à partir des informations disponibles
portant sur une période minimale de cinq années, ou au débit à l'amont immédiat de
l'ouvrage, si celui-ci est inférieur.
IOTA relevant de la rubrique 1120 de la nomenclature de l'article R214-1 (à la date de
publication du SAGE)
Sur le périmètre du SAGE Loire en Rhône-Alpes, les cours d'eau se forment principalement
à partir d'écoulements à l'origine diffus provenant de zones d'émergences de nappes, de
zones arénitiques saturées en eau, de zones humides. C'est la convergence de ces
écoulements qui donne naissance à un écoulement présentant les caractéristiques d'un
cours d'eau, soit la présence et la permanence d’un lit naturel à l’origine, la permanence d’un
débit suffisant une majeure partie de l’année (Circulaire du 2 mars 2005 relative à la
définition de la notion de cours d’eau).
Le captage et le prélèvement de ces eaux à l'origine souterraine est donc susceptible
d'impacter l'hydrologie des cours d'eau dont ils engendrent une partie du débit.
Aussi lorsque ces IOTA concernent une ressource souterraine ayant un point
d'affleurement naturel à la surface du sol, les règles suivantes s'appliquent :
- Dès lors que l'incidence du prélèvement projeté sera notable pour l'hydrologie des cours
d'eau de rang Strahler 1 ou 2 générés en tout ou partie par la zone de prélèvement, et
notamment lorsque celui-ci se cumule avec l'impact d'autres prélèvements similaires sur la
même tête de bassin versant, Le dossier de déclaration ou de demande d'autorisation devra
justifier de mesures de gestion du prélèvement permettant de limiter les impacts sur
l'hydrologie en recherchant un impact nul en période d'étiage en vue de conserver cette
alimentation pour les besoins des milieux aquatiques.
- En outre, les volumes prélevés non mis en oeuvre pour l'usage requis devront être restitués
au plus près de leur point de prélèvement sauf impossibilité technique dûment justifiée.
IOTA relevant de la rubrique 1210 de la nomenclature de l'article R214-1 (à la date de
publication du SAGE) :
Les dossiers de déclaration ou de demande d'autorisation relatifs aux prélèvements dans les
cours d'eau ou dans leur nappe d'accompagnement doivent justifier le maintien d'un débit
minimal dans le cours d'eau pour garantir la vie, la circulation et la reproduction des espèces
vivant dans l'eau et le dispositif permettant de le garantir.</t>
  </si>
  <si>
    <t>REGLE04038_06</t>
  </si>
  <si>
    <t>3. Améliorer les performances des STEP des collectivités et des industries sur l'épuration du phosphore</t>
  </si>
  <si>
    <t>Les stations d’épuration soumises à déclaration ou autorisation au titre de la Loi sur l’Eau
(articles L. 214-1 et suivants du Code de l’environnement) doivent abattre significativement
les flux de phosphore par l’utilisation des différents traitements de déphosphatation et ce,
dans les conditions suivantes :
- stations d’épuration dont la capacité nominale est supérieure à 10 000 EH, (ou pour des
flux de phosphore sortant &gt; 8 kg/j pour les industriels, hors industries à activité de traitement
de surface) :
90% de taux moyen annuel de traitement du phosphore et d’une concentration moyenne
annuelle* du rejet en phosphore total de 1 mg/L, avec une concentration maximum
journalière du rejet en phosphore total de 2 mg/L.
- stations d’épuration dont la capacité nominale est comprise entre 2000 et 10 000 EH (ou
pour des flux de phosphore sortant compris entre 0,5kg/j et 8 kg/j pour les industriels, hors
industries à activité de traitement de surface) :
90% de taux moyen annuel de traitement du phosphore et d’une concentration moyenne
annuelle* du rejet en phosphore total de 1 mg/L.
Le SAGE affirme l’importance de l’autosurveillance pour le phosphore total.
Pour les STEP de capacité comprise entre 2000 et 10000 EH, un test PO4 sera réalisé en
suivi de sortie de stations toutes les semaines.
Les STEP de 2000 à 10000 EH seront équipées d’une mesure du débit sur le déversoir
d’orage d’entrée.
Pour les stations de capacité comprise entre 1000 et 2000EH, un test PO4 sera réalisé en
suivi de sortie de stations tous les mois dont les résultats seront étalonnés (et corrélés) par
une analyse Phosphore total lors des bilans 24h réalisé dans le cadre de l’autosurveillance.
* : valeur estimée par rapport au débit de référence</t>
  </si>
  <si>
    <t>REGLE04038_09</t>
  </si>
  <si>
    <t>4. Équilibrer la fertilisation phosphorée</t>
  </si>
  <si>
    <t>La fertilisation phosphorée doit être équilibrée et correspondre aux capacités exportatrices
réelles de la culture ou de la prairie concernée cumulées sur 2 années successives en ce qui
concerne les apports de phosphore.
En aucun cas la capacité d'absorption des sols ne doit être dépassée de telle sorte que ni la
stagnation prolongée sur les sols, ni le ruissellement en dehors du champ d'épandage, ni
une percolation rapide ne puisse se produire.
Sur le territoire concerné par cette règle, tout épandage de matière organique est
subordonné à la production d'un plan d'épandage dont le bilan de fertilisation (bilan
CORPEN) tendra à l'équilibre de la fertilisation phosphorée, compte tenu du caractère non
lessivable de l’élément phosphore.
Par ailleurs, la quantité de phosphore total apporté ne devra pas excéder les besoins de 2
cultures successives.
Exploitations concernées : toutes les exploitations soumises à plan d'épandage</t>
  </si>
  <si>
    <t>REGLE04038_12</t>
  </si>
  <si>
    <t>5. Réduire les rejets d'eaux pluviales</t>
  </si>
  <si>
    <t>Au vu de la topographie et des temps de concentration des bassins versants du territoire
Loire en Rhône-Alpes, le SAGE demande à ce que le périmètre Loire en Rhône Alpes fasse
l’objet d’une adaptation du SDAGE Loire Bretagne, comme cela est prévu dans la disposition
3D-2.
Le rejet des eaux de ruissellement résiduelles dans les réseaux (unitaires ou séparatifs) ou
dans le milieu naturel, issues d’installations, travaux, ouvrages, activités (IOTA), devra
respecter un débit acceptable par ces derniers.
Le débit spécifique ne devra pas aggraver les écoulements naturels avant aménagement, et
être fixé suivant le milieu naturel, sans que cela puisse dépasser les valeurs suivantes :
(Débit calculé en l/s/ha de surface aménagée pour les aménagements de surface inférieure
ou égale à 1ha et en l/s/ha de bassin versant intercepté pour les aménagements de surface
supérieur à 1ha)
1. Pour les communes classées dans les secteurs collinaires (cf. annexe) : les débits
de fuite dans les milieux naturels et les réseaux seront limités à 10l/s/ha.
2. Pour les communes classées dans les secteurs montagneux (cf. annexe) : les débits
de fuite dans les milieux naturels et les réseaux seront limités à 15l/s/ha.
3. Pour les communes classées dans les secteurs de plaine et dans le secteur des
coteaux urbanisés en amont des zones urbaines et la zone d'influence de la future A89
(Bassin Versant du Bernand, Hauts Bassin Versant du Gand, de la Loise et affluents
rive droite de la Loire dans ce secteur) : les débits de fuite dans le milieu naturel et les
réseaux seront limités à 5l/s/ha.
Dans tous les cas (1,2 et 3), le débit de fuite ne pourra être demandé en dessous de 2l/s.
Les volumes de rétention seront dimensionnés pour tous les événements pluvieux jusqu'à
l'évènement d'occurrence 10 ans sur le territoire du SAGE, toutefois cette occurrence sera
poussée à 30 ans dans les zones de forte urbanisation. Dans tous les cas, des valeurs plus
contraignantes pourraient être édictées, notamment dans le cadre des Plans de Prévention
des Risques Naturels d’Inondation.
La structure porteuse du SAGE élaborera une notice de mise en oeuvre facilitant l’application
et l’instruction de cette règle.
Dans tous les cas (1,2 et 3), cette règle pourra être adaptée par territoire, uniquement en
fonction des résultats des études sur les eaux pluviales menées à l’échelle des bassins
versants, prévues dans la disposition 4.1.1. La CLE devra valider ces nouvelles règles.</t>
  </si>
  <si>
    <t>SDAGE loire-bretagne</t>
  </si>
  <si>
    <t>Haut-Allier</t>
  </si>
  <si>
    <t>SAGE04041</t>
  </si>
  <si>
    <t>REGLE04041_01</t>
  </si>
  <si>
    <t>1. Encadrer la réalisation des ouvrages de franchissement des cours d'eau</t>
  </si>
  <si>
    <t>1.  La  création  d’un  nouvel  ouvrage  de  franchissement  d’un  cours  d’eau  à  la  date  de  publication  de  l’arrêté  inter;
préfectoral  approuvant  le  SAGE  du  Haut;Allier  peut  être  acceptée  à  condition  que  les  prescriptions  suivantes  soient 
respectées de manière cumulative : 
" L’ouvrage ne conduit pas à une suppression du fond du lit mineur du cours d’eau, 
" L’ouvrage ne conduit pas à une réduction de la largeur du lit mineur du cours d’eau,  
" L’ouvrage ne crée aucune chute artificielle, 
" Pour un débit  inférieur ou égal au module du cours d’eau au droit de  l’aménagement, la vitesse d’écoulement de 
l’eau dans l’ouvrage n’excède pas 1 m/s, lorsque cette vitesse est inférieure à 1 m/s en situation naturelle et pour les 
mêmes conditions de débit. 
2. La%règle%n°1%s’applique%:%
Aux nouveaux ouvrages de  franchissement des  cours d’eau qui  relèvent des  rubriques 3.1.1.0 ou 3.1.2.0 ou 3.1.3.0 ou 
3.1.5.0 de la nomenclature annexée sous l’article R.214;1 du Code de l’environnement (nomenclature en vigueur au jour 
de la publication de l'arrêté inter;préfectoral approuvant le SAGE), qu’ils soient instruits au titre de la législation IOTA ou 
de la législation ICPE. 
3. La%règle%n°%1%ne%s’applique%pas%:%
" Aux ouvrages temporaires visés à l’article R.214;23 du code de l’environnement (en vigueur au jour de l’approbation du 
SAGE du Haut Allier), ou qui présentent un caractère d’urgence</t>
  </si>
  <si>
    <t>activités portant atteintes à la continuité écologique/ luminosité (encadrer activités dégradant)/ modification du profil en long ou en travers/zones de frayères (encadrer activités dégradant)</t>
  </si>
  <si>
    <t>REGLE04041_05</t>
  </si>
  <si>
    <t>2. Protéger les zones humides *</t>
  </si>
  <si>
    <t>1. Tout(e) installation, ouvrage, travaux ou activités entraînant la destruction de zones humides ou entraînant l’altération 
de leurs fonctionnalités ne peut être accepté que si le pétitionnaire compense la perte engendrée par la restauration de 
zones humides : 
" de valeur au moins équivalente sur le plan fonctionnel et de la qualité de la biodiversité,  
" et de superficie au moins égale au double de celle qui a été détruite, 
" et situées dans le bassin versant de la masse d’eau concernée par le projet. 
2. La%règle%n°2%s’applique%:%
A  toutes  nouvelles  Installations,  tous  nouvels  Ouvrages,  Travaux  ou  toutes  nouvelles  Activités  visés  par  les 
rubriques  3.3.1.0  et  3.3.2.0  de l’article  R  214;1  du  code  de  l'environnement  (nomenclature  en  vigueur  au  jour  de  la 
publication de l'arrêté inter;préfectoral approuvant le SAGE), qu’ils soient instruits au titre de la législation IOTA ou de la 
législation ICPE. 
3. La%règle%n°2%ne%s’applique%pas%:%
" Au projet qui vise la restauration hydromorphologique des cours d’eau : cas de travaux entraînant la perte ou l’impact 
de zones humides artificiellement créées par le passé par des modifications apportées à l’hydromorphologie naturelle du 
cours d’eau.</t>
  </si>
  <si>
    <t>REGLE04041_08</t>
  </si>
  <si>
    <t>3. Encadrer la création de nouveaux plan d'eau</t>
  </si>
  <si>
    <t>En  sus  des  obligations  du  SDAGE  Loire  Bretagne  2016;2021,  la  création% de% nouveaux% plans% d’eau  à  la  date  de 
publication de l’arrêté inter;préfectoral approuvant le SAGE du Haut;Allier : 
" est interdite en travers du lit mineur d’un cours d’eau, 
" et doit respecter de façon cumulative les prescriptions suivantes : 
 La distance entre le sommet de berge du cours d’eau et le pied de digue du plan d’eau ou le sommet de berge du 
plan d’eau (en l’absence de digue) (cf. schémas ci;dessous) est au minimum de 35 mètres pour les cours d'eau ayant 
un lit mineur d'au moins 7,50 mètres de largeur, et de 10 mètres pour les autres cours d’eau, 
 Un  dispositif  de  piégeage  des  espèces  piscicoles  et  astacicoles  nuisibles  ou  indésirables  pour  les  cours  d’eau  est 
implanté en permanence en aval du dispositif de vidange et de trop;plein, 
 Un dispositif de piégeage des sédiments (bassin de décantation par exemple) est implanté en aval de l’ouvrage de 
vidange, 
 En cas d’alimentation en eau de l’ouvrage à partir d’un cours d’eau : 
o Le débit minimal à respecter au titre de l’article L.214;18 du Code de l’environnement n’est pas modulable dans 
l’année, 
o Le débit et le volume prélevés dans le cours d’eau correspondent aux stricts débit et volume nécessaires à son 
usage ; le débit maximum prélevé est de 10% du module du cours d’eau au droit du point de prélèvement, 
o La prise d’eau est installée en berge et ne doit pas créer de hauteur de chute y compris en période d’étiage, 
o La prise d’eau est équipée en permanence d’un dispositif de suivi des débits prélevés et de fermeture. 2. La%règle%n°3%s’applique%:%
" Aux  nouveaux  plans  d’eau  qui  relèvent  de  la  rubrique  3.2.3.0.  de  la  nomenclature  annexée  sous  l’article  R.214;1  du 
Code de l’environnement (nomenclature en vigueur au jour de la publication de l'arrêté inter;préfectoral approuvant le 
SAGE), qu’ils soient instruits au titre de la législation IOTA ou de la législation ICPE. 
" Aux plans d’eau existants physiquement mais ne disposant d’aucune existence légale (non autorisés ou non déclarés en 
application de la législation loi sur l’eau) à la date de publication de l’arrêté inter;préfectoral approuvant le SAGE du Haut;
Allier.  
3. La%règle%n°3%ne%s’applique%pas%:%
" Aux plans d’eau de barrages destinés à l’alimentation en eau potable, aux plans d’eau destinés à l’hydroélectricité.</t>
  </si>
  <si>
    <t>REGLE04041_09</t>
  </si>
  <si>
    <t>4. Encadrer les plans d'eau existants</t>
  </si>
  <si>
    <t>1. Pour% tout%plan% d’eau%autorisé ou déclaré au  jour de la publication de  l’arrêté inter;préfectoral approuvant le SAGE,%
toute%demande%de%renouvellement%d’autorisation ou%déclaration ne peut être accordée par l’autorité administrative que 
si les prescriptions suivantes sont cumulativement respectées : 
" Le plan d’eau est isolé du réseau hydrographique par un canal de dérivation ou alimenté par ruissellement 
" Le plan d’eau est équipé de systèmes de vidange pour limiter les impacts thermiques 
" Un  dispositif  de  piégeage  des  espèces  piscicoles  et  astacicoles  nuisibles  ou  indésirables  pour  les  cours  d’eau  est 
implanté en permanence en aval du dispositif de vidange et de trop;plein, 
" Un  dispositif  de  piégeage  des  sédiments  (bassin  de  décantation  par  exemple)  est  implanté  en  aval  de  l’ouvrage  de 
vidange, 
" En cas d’alimentation en eau de l’ouvrage à partir d’un cours d’eau : 
 Le  débit minimal à  respecter au  titre de  l’article  L.214;18  du  Code  de  l’environnement  n’est pas modulable dans 
l’année, 
 Le  débit  et  le  volume  prélevés  dans  le  cours  d’eau  correspondent  aux  stricts  débit  et  volume  nécessaires  à  son 
usage ; le débit maximum prélevé est de 10% du module du cours d’eau au droit du point de prélèvement, 
 les périodes de  remplissage et de vidange  sont bien définies au  regard du débit du milieu,  sans pénaliser  celui;ci 
notamment en période d’étiage, 
 La prise d’eau est équipée en permanence d’un dispositif de suivi des débits prélevés et de fermeture. 
Dans  le  cas  où  une  ou  plusieurs  des  prescriptions  ci;dessus  énumérées  ne  sont  pas  respectées,  les  demandes  de 
renouvellement  d’autorisation  ou  de  déclaration  ne  sont  acceptées  par  les  services  instructeurs  que  si  l’intérêt 
économique et/ou collectif du maintien du plan d’eau est dûment justifié par le pétitionnaire à l’appui de sa demande . 
2. La%règle%n°4%s’applique%:%
A  tout plan d’eau autorisé ou déclaré au  jour de  la publication de  l’arrêté  inter;préfectoral approuvant  le SAGE et  qui 
relève  de  la  rubrique  3.2.3.0.  de  la  nomenclature  annexée  sous  l’article  R.214;1  du  Code  de  l’environnement 
(nomenclature en vigueur au jour de la publication de l'arrêté inter;préfectoral approuvant le SAGE), qu’il soit instruit au 
titre de la législation IOTA ou de la législation ICPE. 
3. La%règle%n°4%ne%s’applique%pas%:%
" Aux plans d’eau de barrages destinés à l’alimentation en eau potable, aux plans d’eau destinés à l’hydroélectricité. 
" Au plan d’eau de Naussac. 
Zone%concernée%
Ensemble du SAGE</t>
  </si>
  <si>
    <t>REGLE04041_10</t>
  </si>
  <si>
    <t>Arguenon - Baie de la Fresnaye</t>
  </si>
  <si>
    <t>SAGE04043</t>
  </si>
  <si>
    <t>REGLE04043_05</t>
  </si>
  <si>
    <t>1. Interdire les installations, ouvrages, remblais en zone inondable non bâtie</t>
  </si>
  <si>
    <t>Les installations, ouvrages, remblais dans le lit majeur d’un cours d’eau, soumis à autorisation ou à déclaration en application des articles L.214-1 à L.214-6 du Code de l’environnement (rubrique 3.2.2.0 de la nomenclature eau) sont interdits dans les zones inondables non bâties des communes de Jugon-les-Lacs, Plancoët, Bourseul, Pluduno et Saint-Lormel (cf. carte 1 ci-contre), sauf si sont démontrés :
 l’existence d’enjeux liés à la sécurité contre les risques d’inondation des personnes, ainsi que des habitations, des
bâtiments d’activités et des infrastructures de transport existants ;
 l’impossibilité technico-économique d’implanter en dehors de ces zones les infrastructures publiques de captage et de traitement des eaux usées, d’eau potable et les réseaux qui les accompagnent ;
 l’impossibilité technico-économique d’implanter en dehors de ces zones les installations liées à la restructuration d’un élevage ;
 la nécessité de réaliser des infrastructures de transport ;
 la nécessité de l’extension d’un bâtiment existant.</t>
  </si>
  <si>
    <t>REGLE04043_06</t>
  </si>
  <si>
    <t>2. Interdire l'accès libre du bétail aux cours d'eau</t>
  </si>
  <si>
    <t>Considérant que le piétinement répété du bétail conduit à modifier le profil en travers du cours d’eau (rubrique n°3.1.2.0 de la nomenclature annexée à l’article R.214 -1 du Code de l’environnement), l’accès libre aux cours d’eau est interdit au bétail.</t>
  </si>
  <si>
    <t>REGLE04043_07</t>
  </si>
  <si>
    <t>Les installations, ouvrages, travaux et activités en zone humide, soumises à déclaration ou à autorisation en application des articles L.214-1 à L.214-6 du Code de l’environnement, sont interdites sur l’ensemble du territoire du SAGE Arguenon-baie de la Fresnaye (cf. carte n°2 ci-contre), sauf s’il est démontré :
 l’existence d’enjeux liés à la sécurité des personnes, des habitations, des bâtiments d’activités et des infrastructures de transports existants ;
 l’impossibilité technico-économique d’implanter, en dehors de ces zones, les infrastructures publiques de captage pour la production d’eau potable et de traitement des eaux usées ainsi que les réseaux qui les accompagnent ;
 l’impossibilité technico-économique d’implanter, en dehors de ces zones, des extensions de bâtiments existants d’activité agricole ;
 l’existence d’un projet autorisé par déclaration d’utilité publique ;
 la nécessité d’autoriser la réalisation d’accès pour gérer les zones humides ou pour permettre le désenclavement de parcelles agricoles, dans le cadre d’opérations d’aménagement foncier ;
 l’existence d’une déclaration d’intérêt général au titre de l’article L.211 -7 du Code de l’environnement.
Dès lors que la mise en oeuvre d’un projet conduit, sans alternative avérée, à la disparition de zones humides, les mesures compensatoires visent la restauration des zones humides dégradées sur le même bassin versant.
Cette mesure s’applique aux récépissés de déclaration et autorisation délivrés à compter du lendemain de la date de publication du SAGE</t>
  </si>
  <si>
    <t>REGLE04043_08</t>
  </si>
  <si>
    <t>4. Interdire toute nouvelle création de plan d'eau</t>
  </si>
  <si>
    <t>La création de plans d’eau, quelle que soit leur superficie, qu’ils soient soumis ou non à déclaration ou à autorisation en application des articles L.214-1 à L.214-6 du Code de l’environnement, est interdite sur les bassins versants où il existe des réservoirs biologiques et sur les bassins versants des cours d’eau de 1ère catégorie piscicole identifiés sur la carte n°3 ci-contre, sauf les ouvrages d’intérêt général ou d’intérêt économique substantiel que sont les réserves de substitution, les retenues collinaires pour l’irrigation, les lagunes de traitement des eaux, les bassins de rétention pluviale en eau, les réserves incendie et les plans d’eau de remise en état de carrières, ainsi que les piscines.</t>
  </si>
  <si>
    <t>Bas Léon</t>
  </si>
  <si>
    <t>SAGE04044</t>
  </si>
  <si>
    <t>REGLE04044_01</t>
  </si>
  <si>
    <t>1. Encadrer et limiter l'atteinte portée aux zones humides *</t>
  </si>
  <si>
    <t>Giessen Liepvrette</t>
  </si>
  <si>
    <t>SAGE02005</t>
  </si>
  <si>
    <t>REGLE02005_01</t>
  </si>
  <si>
    <t>1. Préservation du fuseau de mobilité fonctionnel</t>
  </si>
  <si>
    <t>En application des objectifs institués par le PAGD du SAGE, les nouvelles installations, nouveaux
ouvrages, travaux ou nouvelles activités, visés à l’article R.214-1 du CE soumis à déclaration ou
autorisation au titre de l’article L. 214-2 du même Code ou les nouvelles ICPE soumises à
déclaration, enregistrement ou autorisation au titre des articles L.512-1 et 512-8 du Code de
l’Environnement sont autorisés uniquement si les conditions suivantes sont simultanément
réunies :
· Existence d’un caractère d’intérêt général avéré, comme défini par l’article L. 121-9 du code
de l’urbanisme ou de l’article L. 211-7 du Code de l’Environnement ou d’un intérêt public
majeur*, tel qu’énoncé dans la doctrine du Ministère de l’écologie sur le principe « Eviter,
réduire, compenser »
· Absence démontrée de solutions alternatives permettant au maître d’ouvrage public ou privé
d’atteindre le même objectif à un coût économiquement acceptable
Un projet à visée économique, s’il respecte les conditions de la doctrine, peut relever d’un
intérêt public majeur, sous réserve qu’il concerne une activité déjà existante, et que le
document d’urbanisme autorise son implantation au moment de l’approbation du SAGE.
Dans le cadre de projets d’intérêt général ou d’intérêt public majeur, et pour lesquels il a été
démontré, au moyen d’une analyse technique et économique, qu’aucune autre alternative à la
destruction du fuseau de mobilité fonctionnel ne peut être envisagée à un coût
économiquement acceptable, des mesures compensatoires, à la charge du maître d’ouvrage,
devront être mises en oeuvre. Ces mesures seront localisées sur le même tronçon de cours d’eau
ou le même sous-bassin versant*, de préférence à proximité du projet.
Cet article ne s’applique pas aux programmes de restauration* de milieux visant une reconquête
ou un renforcement des fonctions écologiques d’un écosystème.</t>
  </si>
  <si>
    <t>REGLE02005_02</t>
  </si>
  <si>
    <t>2. Préserver les zones humides * prioritaires et remarquables du bassin *</t>
  </si>
  <si>
    <t>En application des objectifs institués par le PAGD du SAGE, les nouvelles installations, nouveaux
ouvrages, travaux ou nouvelles activités, visés à l’article R.214-1 du CE soumis à déclaration ou
autorisation au titre de l’article L. 214-2 du même Code ou les nouvelles ICPE soumises à
déclaration, enregistrement ou autorisation au titre des articles L.512-1 et 512-8 du Code de
l’Environnement sont autorisés uniquement si les conditions suivantes sont simultanément
réunies :
- Existence d’un caractère d’intérêt général avéré, comme défini par l’article L. 121-9 du
code de l’urbanisme ou de l’article L. 211-7 du Code de l’Environnement ou d’un
intérêt public majeur, tel qu’énoncé dans la doctrine du Ministère de l’écologie sur le
principe « Eviter, réduire, compenser »
- Absence démontrée de solutions alternatives permettant au maître d’ouvrage public ou
privé d’atteindre le même objectif à un coût économiquement acceptable
Un projet à visée économique, s’il respecte les conditions de la doctrine, peut relever d’un
intérêt public majeur, sous réserve qu’il concerne une activité déjà existante, et que le
document d’urbanisme autorise son implantation au moment de l’approbation du SAGE.
Dans le cadre de projets d’intérêt général ou d’intérêt public majeur, et pour lesquels il a été
démontré, au moyen d’une analyse technique et économique, qu’aucune autre alternative à la
destruction d’une zone humide prioritaire ou remarquable ne peut être envisagée à un coût
économiquement acceptable, des mesures compensatoires, à la charge du maître d’ouvrage,
devront être mises en oeuvre. Ces mesures seront localisées sur le même tronçon de cours
d’eau ou le même sous-bassin versant, de préférence à proximité du projet.
Cet article ne s’applique pas aux programmes de restauration de milieux visant une reconquête
ou un renforcement des fonctions écologiques d’un écosystème.</t>
  </si>
  <si>
    <t>Elorn</t>
  </si>
  <si>
    <t>SAGE04026</t>
  </si>
  <si>
    <t>REGLE04026_01</t>
  </si>
  <si>
    <t>1. Amélioration de la gestion des réseaux d'assainissement * collectif</t>
  </si>
  <si>
    <t>(En lien avec la prescription Q.4 du PAGD)
Les collectivités publiques gestionnaires de réseaux d’assainissement collectif
équipent, d’ici le 1er janvier 2012 :
- les postes de refoulement, de systèmes de sécurité (téléalarme), voire d’une
télégestion.
- les déversoirs d’orage, d’un système de détection des surverses.
Les collectivités publiques exploitant un système d’assainissement (station +
réseau) de plus de 10 000 EH (équivalent-habitant) réalisent avant le 1er janvier
2013 un diagnostic permanent des réseaux, afin de quantifier les
dysfonctionnements (fréquence et durée des déversements directs, flux de
pollution rejetés), en particulier par temps de pluie, et de suivre leur évolution.</t>
  </si>
  <si>
    <t>REGLE04026_02</t>
  </si>
  <si>
    <t>2. Contrôle des installations d'assainissement * non collectif</t>
  </si>
  <si>
    <t>(En lien avec les prescriptions Q.7, Q.8 et la recommandation Q.9 du PAGD)
Les contrôles du fonctionnement des installations d’assainissement non collectif
sont réalisés au minimum tous les six ans.</t>
  </si>
  <si>
    <t>(En lien avec les prescriptions Q.7, Q.8 et la recommandation Q.9 du PAGD)</t>
  </si>
  <si>
    <t>REGLE04026_03</t>
  </si>
  <si>
    <t>3. Risque de pollution accidentelle en matière d'assainissement</t>
  </si>
  <si>
    <t>Les exploitants des stations d’épuration situées en amont de l’usine d’eau
potable de Pont ar Bled, notamment sur les communes de Sizun, Locmelar,
Guimiliau, Landivisiau, Plougourvest, Bodilis, Saint-Servais, Plounéventer, ainsi que
de la base aéronavale de Landivisiau, réalisent avant le 1er janvier 2013 un
diagnostic spécifique au risque de pollution accidentelle de toute nature
émanant du système d’assainissement (réseau de collecte et station d’épuration)
et de gestion préventive de ses incidences pour la qualité des eaux
potabilisables.
Dans ce même délai, ils élaborent un plan d’alerte, y forment leurs agents, et
organisent des exercices de simulation de crise au rythme d’un exercice tous les
trois ans au minimum, avec l’assistance éventuelle du Service Eau et
Assainissement du Conseil Général du Finistère.
Ils réalisent avant le 1er janvier 2015 les aménagements techniques
complémentaires de nature à réduire le risque de pollution accidentelle, tel que
révélé le cas échéant par ce diagnostic.</t>
  </si>
  <si>
    <t>REGLE04026_04</t>
  </si>
  <si>
    <t>4. Aménagement et exploitation des aires de carénage</t>
  </si>
  <si>
    <t>(En lien avec la prescription Q.34 du PAGD)
Les installations d’aire de carénage, à l’exclusion des bassins de carénages, sont
conçues de manière à limiter les émissions polluantes dans l’environnement,
notamment par la mise en oeuvre de technologies propres, le développement de
techniques de valorisation, la collecte sélective et le traitement des effluents et
déchets en fonction de leurs caractéristiques et la réduction des quantités
rejetées, afin de ne pas générer de pollution de l’eau et des milieux aquatiques.
A l’exception des cas accidentels où la sécurité des personnes ou des installations
serait compromise, il est interdit d’établir des liaisons directes entre les réseaux de
collecte des effluents résiduaires devant subir un traitement ou être détruits et le
milieu récepteur. L’ensemble des installations est maintenu propre et entretenu
en permanence.
L’exploitant prend toutes les dispositions nécessaires dans la conception, la
construction et l’exploitation des installations pour limiter les risques de pollution
accidentelle des eaux.
Les eaux pluviales ainsi que les eaux résiduaires générées par les travaux
d’aménagement ou ouvrages susceptibles d’être contaminées font l’objet de
traitement adapté avant tout rejet aux milieux.
Un réseau de collecte des eaux résiduaires est aménagé et raccordé à un (ou plusieurs) bassin(s) de confinement. Les eaux ainsi collectées ne peuvent être
rejetées au milieu récepteur qu’après contrôle de leur qualité et si besoin
traitement approprié.
Les circulations de navires ou d’engins de toute nature en relation avec les
installations sont mises en oeuvre avec les moyens et mesures de protection
indispensables pour réduire toute forme d’altération des milieux aquatiques. La
nature des matériaux utilisés et leurs conditions d’emploi ne doivent pas être à
l’origine de contaminations du milieu.
Les installations sont pourvues d’un système de décantation ou de confinement
des résidus solides et liquides adaptés à cet effet, sans préjudice des moyens
nécessaires au nettoyage des flottants solides et liquides engendrés par
l’exploitation.
La collecte, le traitement et l’élimination des produits et déchets liquides et
solides générés par ces installations sont organisés conformément aux filières
réglementaires les concernant.
Les installations d’aires de carénage existantes sont mises en conformité avec ces
prescriptions avant le 1er janvier 2013. A cette date, le carénage sur grève ou sur
cale non- conforme est interdit.</t>
  </si>
  <si>
    <t>REGLE04026_05</t>
  </si>
  <si>
    <t>5. Protection des zones humides * et des tourbières</t>
  </si>
  <si>
    <t>(En lien avec la prescription M.1 du PAGD)
Les zones humides et tourbières sont protégées et gérées de manière adaptée à
leur conservation biologique, écologique et fonctionnelle en terme de gestion
équilibrée et durable de la ressource en eau.
Toute action ou tentative d’aménagement ou de gestion des sols, susceptible de
perturber leur conservation, notamment par des remblaiements, des
affouillements, des exhaussements de sols, des dépôts de matériaux, des
assèchements et des mises en eau, y sont interdites, sous réserves des
autorisations ou déclarations arrêtées pour les projets d’aménagement déclarés
d’utilité publique ou d’intérêt général en application de la police de l’eau et des
milieux aquatiques ou de la police des installations classées pour la protection de
l’environnement.</t>
  </si>
  <si>
    <t>REGLE04026_06</t>
  </si>
  <si>
    <t>6. Compensation des pertes de zones humides *</t>
  </si>
  <si>
    <t>(En lien avec la prescription M.5 du PAGD)
Lorsqu’un projet d’aménagement, déclaré d’utilité publique ou d’intérêt général,
ne peut éviter l’altération de zones humides en l’absence de solutions techniques
alternatives dûment justifiées, cette altération fait l’objet d’une mesure de
réparation environnementale sous forme de mesures compensatoires.
Ces mesures compensatoires intègrent la restauration de zones humides altérées
situées sur le même sous-bassin versant du SAGE, ou à défaut sur le territoire du
SYNDICAT DE L’ELORN ET DE LA RIVIERE DE DAOULAS
REGLEMENT DU SAGE
SAGE Elorn Règlement Version approuvée par la CLE du 08/07/2009 7
SAGE, sur une superficie au moins égale au double de la surface de zones
humides altérées par le projet.
Ces mesures compensatoires sont mises en oeuvre avant tout commencement
de travaux emportant altération des zones humides existantes, et font l’objet d’un
protocole de suivis écologique, biologique et fonctionnel durant les trois années
suivant la mesure de restauration, par un expert indépendant, aux frais et charge
du maître d’ouvrage.</t>
  </si>
  <si>
    <t>(En lien avec la prescription M.5 du PAGD)</t>
  </si>
  <si>
    <t>REGLE04026_07</t>
  </si>
  <si>
    <t>(En lien avec la prescription M.19 du PAGD)
La création de plans d’eau sur le réseau hydrographique est interdite.
La création de tout plan d’eau est interdite de manière générale sur les bassins
versants de l’Elorn en amont de la confluence avec le Quillivaron, de la
Mignonne et du Camfrout (voir carte « zones d’interdiction de la création de
plans d’eau »), sauf ouvrage d’intérêt général ou d’intérêt économique
substantiel sous réserve de mesures compensatoires tendant à maintenir
constante la superficie de plans d’eau du sous-bassin versant considéré.</t>
  </si>
  <si>
    <t>(En lien avec la prescription M.19 du PAGD)</t>
  </si>
  <si>
    <t>REGLE04026_08</t>
  </si>
  <si>
    <t>8. Débits minimums sur certains ouvrages</t>
  </si>
  <si>
    <t>(En lien avec la prescription D.1 du PAGD)
Le débit réservé - intégrant le cas échéant le débit minimum biologique - des
différents ouvrages suivants est ainsi déterminé :
- pour l’ouvrage de Goasmal sur l’Elorn : 0,26 m3/s
- pour l’ouvrage de Pont Ar Bled sur l’Elorn : 0,8 m3/s
- pour l’ouvrage de Kerléguer sur la Penfeld : 0,069 m3/s
- pour l’ouvrage de Kerhuon sur rivière de Guipavas : 0,043 m3/s
- pour l’ouvrage de Launay sur l’Elorn : 0,1 m3/s
- pour l’ouvrage de Menaouen sur l’Elorn : 0,2 m3/s
- pour l’ouvrage de Pont Ar Zall sur l’Elorn : 0,26 m3/s</t>
  </si>
  <si>
    <t>(En lien avec la prescription D.1 du PAGD)</t>
  </si>
  <si>
    <t>REGLE04026_09</t>
  </si>
  <si>
    <t>9. Gestion des eaux pluviales</t>
  </si>
  <si>
    <t>(En lien avec la prescription D.13 du PAGD)
Les aménagements de toute nature, à l’origine de rejets d’eaux pluviales dans les
eaux superficielles ou souterraines, sont dotés d’ouvrages de stockage ou de
maîtrise des eaux pluviales dimensionnés pour l’évènement qui provoque une
crue centennale dans le cours d’eau récepteur, dès lors qu’ils sont situés sur les
communes de Landerneau et de Daoulas, en amont des secteurs exposés au
risque d’inondation.
Ces mêmes aménagements sont dotés d’ouvrages de stockage ou de maîtrise
des eaux pluviales, dimensionnés pour l’évènement qui provoque une crue
vicennale dans le cours d’eau récepteur, lorsqu’ils sont situés sur les portions de
communes limitrophes, situées sur le bassin versant en amont immédiat de ces
communes, soit : - sur le bassin de l’Elorn : Pencran, La Roche Maurice et Plouédern.
- sur le bassin de la Mignonne : Dirinon (en partie), Saint Urbain et Irvillac.
Les aménagements existants sont mis en conformité avec les dispositions des
schémas directeurs de gestion des eaux pluviales.</t>
  </si>
  <si>
    <t>(En lien avec la prescription D.13 du PAGD)</t>
  </si>
  <si>
    <t>Célé</t>
  </si>
  <si>
    <t>SAGE05008</t>
  </si>
  <si>
    <t>REGLE05008_01</t>
  </si>
  <si>
    <t>1. Limiter l'accès des animaux d'élevage aux cours d'eau</t>
  </si>
  <si>
    <t>La divagation des animaux d’élevage dans les cours d’eau* et plans d’eau est interdite :
- Les bords de rivière sont mis en défens par des clôtures fixes ou amovibles ne permettant pas la divagation des animaux mais
permettant l’accès éventuel pour l’abreuvement à certains points ponctuels du cours d’eau, bien délimités et ne pouvant excéder 10
ml d’un seul tenant.
- La traversée temporaire des cours d’eau par les animaux d’élevage est seulement tolérée sur des zones délimitées et localisées
(passage à gué).
Ces aménagements doivent êtres conformes aux dispositions du Code de l’Environnement et ne doivent à cet effet pas constituer
d’obstacle au libre écoulement des eaux, tel que défini à l’article L. 215 du Code de l’Environnement.</t>
  </si>
  <si>
    <t>REGLE05008_02</t>
  </si>
  <si>
    <t>2. Implanter ou maintenir des bandes en couvert environnemental</t>
  </si>
  <si>
    <t>Un couvert environnemental d’au moins 5 m de large doit être implanté ou maintenu sur les parcelles non constructibles* situées le
long des cours d’eau*.
a. Les couverts autorisés sont les suivants :
- les surfaces en herbe ;
- les friches, haies, boisements ;
- les chemins et digues.
b. Lors de défrichements ou de déboisements, une bande boisée de 10 m doit être conservée le long des cours d’eau. La bande boisée
peut être exploitée mais le couvert boisé doit rester supérieur à 10%.
c. Sont également autorisés, dans la mesure où le plan local d’urbanisme (PLU) ou la carte communale en vigueur le permettent, la
réalisation de constructions ou d’installations nécessaires à des équipements collectifs :
- sous réserve d’impératifs techniques et après vérification qu’ils n’aggravent pas les risques d’érosion de façon significative par
rapport à l’ensemble de la zone,
- qui prévoient les mesures compensatoires nécessaires sur la base d’une étude produite par le maître d’ouvrage.
Sont notamment concernées les infrastructures de transports, les ouvrages de distribution d’énergie, d’alimentation en eau potable,
d’assainissement, de télécommunication, et les installations nécessaires à la prévention des crues.</t>
  </si>
  <si>
    <t>REGLE05008_03</t>
  </si>
  <si>
    <t>3. Limiter le stockage de matériaux en zones inondables</t>
  </si>
  <si>
    <t>Tout stockage ou dépôt de matériaux pouvant être entraînés par les crues et susceptibles d’altérer la qualité des eaux et des milieux
aquatiques ou de former un obstacle au libre écoulement des eaux, est interdit dans les zones rouges des PPRi et à moins de 35 m des
berges des cours d’eau* sur la période du 01/11 au 01/04 de chaque année.</t>
  </si>
  <si>
    <t>Somme aval et Cours d'eau côtiers</t>
  </si>
  <si>
    <t>SAGE01016</t>
  </si>
  <si>
    <t>REGLE01016_01</t>
  </si>
  <si>
    <t>1. Limiter l'artificialisation des berges des cours d'eau</t>
  </si>
  <si>
    <t xml:space="preserve">1- Les opérations de consolidation ou de protection des berges par des techniques autres que végétales vivantes sur les cours d’eau, au sens de la loi sur l’eau, sont interdites.
Cette règle concerne :
• Tout nouveau projet soumis à autorisation environnementale unique ou déclaration délivrée en application des articles L. 214-1 et suivants du Code de l’environnement (nomenclature en vigueur au jour de la publication de l’arrêté préfectoral approuvant le SAGE et définie à l’article R. 214-1 du code de l’environnement - rubrique 3.1.4.0) ou soumis à autorisation environnementale unique, déclaration ou enregistrement en application des articles L.511-1 et suivants du Code de l’environnement ;
• Toute restauration d’ancienne technique de protection de berges.
2- Ne sont pas concernés par la présente règle :
• les opérations pour lesquelles le pétitionnaire démontre des contraintes strictement techniques d’aménagement justifiant l’utilisation de certains matériaux (exemple : enrochement en pied de pont). Néanmoins, dans ce cas, l’utilisation de matériaux de type matériaux de couverture (tôles galvanisées, en fibro-ciment…), matériaux non inertes (traverses de chemin de fer) et remblai est interdite.
• les opérations pour lesquelles il existe des enjeux liés à la sécurité des biens et des personnes ;
• les projets déclarés d’Utilité Publique ou déclarés d’Urgence.
L’application de la présente règle intervient en complément de la réglementation IOTA ou ICPE définies par les articles L.2014-1 et suivants et L.511-1 et suivants du Code de l’environnement et ne saurait en aucun cas se substituer à celle-ci.
</t>
  </si>
  <si>
    <t>REGLE01016_02</t>
  </si>
  <si>
    <t>2. Gérer les eaux pluviales</t>
  </si>
  <si>
    <t xml:space="preserve">Tout projet conduisant à une imperméabilisation nouvelle supérieure à 1 500m², et non soumis à déclaration ou autorisation au titre de la rubrique 2.1.5.0 de la nomenclature de la loi sur l’eau (articles L. 214-1 et suivants et articles R. 214-1 et suivants du code de l’environnement) doit respecter la gestion par infiltration à l’échelle de la parcelle en ayant recours à des techniques alternatives à la collecte par le réseau public et adaptées aux caractéristiques des sols.
Les opérations pour lesquelles le pétitionnaire démontre des contraintes strictement techniques et/ou réglementaires d’aménagement ne permettant pas l’infiltration à la parcelle mettent en place une gestion par stockage-restitution. Elle est réalisée :
• vers le milieu superficiel en respectant les capacités du milieu récepteur,
• avec un relai du réseau d’assainissement pluvial (en respectant les prescriptions du règlement d’assainissement).
En tout état de cause, les aménagements de gestion des eaux pluviales réalisés visent une amélioration de la gestion des eaux pluviales et permettent a minima d’éviter toute aggravation des ruissellements en amont et en aval du projet.
</t>
  </si>
  <si>
    <t>REGLE01016_03</t>
  </si>
  <si>
    <t>3. Protéger les zones humides</t>
  </si>
  <si>
    <t xml:space="preserve">1- Les nouvelles opérations d’assèchement, mise en eau, imperméabilisation, remblais d’une zone humide sont interdites.
Cette règle s’impose aux nouveaux projets soumis à autorisation environnementale unique ou à déclaration en application des articles L. 214-1 et suivants du Code de l’environnement (nomenclature en vigueur au jour de la publication de l’arrêté préfectoral approuvant le SAGE et définie en annexe de l’article R. 214-1, rubrique 3.3.1.0.) ou soumis à autorisation environnementale unique, déclaration ou enregistrement en application des articles L. 511-1 et suivants du Code de l’environnement.
Cette règle s’applique sur toutes les zones humides identifiées en carte 11 (méthodologie de réalisation présentée en annexe 1) hormis si le pétitionnaire est en capacité d’infirmer, à la suite d’une étude complémentaire, le caractère humide de la zone impactée par le projet.
2- Ne sont pas concernés par cette règle les projets :
• Déclarés d’utilité publique ou d’intérêt général ;
• Contribuant à la restauration de la qualité hydromorphologique et écologique des milieux aquatiques ;
• Permettant le maintien de l’élevage herbagé en zones humides et la préservation de leurs fonctionnalités ;
• Concernant les extensions cumulées d’activités industrielles soumises à nomenclature ICPE dans la limite totale de 5 000 m².
L’application de la présente règle intervient en complément de la réglementation IOTA ou ICPE définies par les articles L.2014-1 et suivants et L.511-1 et suivants du Code de l’environnement et ne saurait en aucun cas se substituer à celle-ci.
</t>
  </si>
  <si>
    <t>REGLE01016_04</t>
  </si>
  <si>
    <t>4. Compenser la destruction des zones humides au sein d'un même bassin versant</t>
  </si>
  <si>
    <t xml:space="preserve">Pour toute opération d’assèchement, mise en eau, imperméabilisation, remblais d’une zone humide, les mesures compensatoires doivent être prioritairement réalisées sur le même bassin versant des masses d’eau superficielles du SAGE que la zone humide impactée.
Cette règle s’impose aux nouveaux projets soumis à autorisation environnementale unique ou à déclaration en application des articles L. 214-1 du code de l’environnement (nomenclature en vigueur au jour de la publication de l’arrêté préfectoral approuvant le SAGE et définie à l’article R. 214-1 du Code de l’environnement - rubrique 3.3.1.0.) ou soumis à autorisation environnementale unique, déclaration ou enregistrement en application des articles L. 511-1 du Code de l’environnement.
Dans le cas où le pétitionnaire justifie d’une indisponibilité foncière ou d’une infaisabilité technique il doit a minima compenser la destruction de zone humide au sein de la même masse d’eau superficielle ou en dernier recours sur un site de compensation agréé au sein du territoire du SAGE.
</t>
  </si>
  <si>
    <t>Protéger et préserver la ressource en eau</t>
  </si>
  <si>
    <t xml:space="preserve">Le SAGE comporte de nombreuses dispositions relatives à la qualité de l’eau, qu’elle soit de surface ou souterraine, qu’elle soit affectée ou risque de l’être par les activités humaines de toute nature (imperméabilisation des sols, activités industrielles, artisanales ou agricoles...), autonomes ou en lien avec des dispositions supérieures.
D’une manière générale, toutes les actions des autorités publiques et institutions administratives tendent à la satisfaction des impératifs de surveillance, de préservation et de reconquête de la qualité de la ressource en eau, issus tant de la directive 2000/60 sur l’eau, du code de l’environnement, du SDAGE Artois-Picardie et du présent SAGE. Elles veillent, dans toutes les décisions qu’elles prennent, à ce que ces impératifs soient respectés et imposent toute mesure utile à cette fin, dans la limite de leur domaine de compétence et des possibilités offertes par les textes de référence.
</t>
  </si>
  <si>
    <t xml:space="preserve">Dans le cadre d’une restauration d’ouvrages ou de nouveaux projets les Installations, Ouvrages, Travaux ou Activités (IOTA) visés à l’article L. 214-1 du Code de l’Environnement soumis à déclaration ou autorisation, au titre de la réglementation sur l’eau et les milieux aquatiques ainsi que les Installations Classées pour la Protection de l’Environnement visées aux articles L. 512-1, L. 512-7 et L. 512-8 du même code soumises à déclaration, enregistrement ou autorisation, ne peuvent mettre en péril la continuité écologique (longitudinale ou transversale), au sens de l’article R. 214-109 du Code de l’environnement. Sont considérées comme constitutives d’une telle mise en péril de la continuité écologique des cours d’eau les opérations susceptibles d’occasionner un cloisonnement permanent, partiel ou temporaire du cours d’eau et de ses annexes (défini comme l’ensemble en relation permanente ou temporaire avec le milieu courant par des connexions superficielles ou souterraines), un impact sur la biodiversité du cours d’eau et d’avoir des conséquences sur son hydromorphologie.
Toutefois, dès lors que cette règle ne doit pas empêcher la mise en œuvre de projets d’intérêts généraux au sens des articles R. 102-1 et R. 102-2 du Code de l’urbanisme et L.211-7 du Code de l’environnement, ceux-ci pourront être autorisés sous réserve de l’intégration d’une compensation à cette perte de la continuité écologique dans le projet.
</t>
  </si>
  <si>
    <t xml:space="preserve">L’inventaire mené dans le cadre de l’élaboration du SAGE Marque-Deûle a conduit à identifier les zones humides dont la qualité sur le plan fonctionnel et de la biodiversité est remarquable. Celles-ci sont repérées dans le règlement cartographique situé en annexe 1.
Pour ces zones, les IOTA soumises à déclaration et autorisation délivrées au titre de la Nomenclature
« eau » (C. envir., art. L. 214), ainsi que les ICPE soumises à enregistrements, déclarations et autorisations (C. envir., art. L. 512-1 et suivants), ne doivent pas conduire au remblaiement, à l’exhaussement de sol, aux dépôts de matériaux et/ou à l’assèchement total ou partiel de zones humides.
Des exceptions s’appliquent à ce principe pour :
les travaux d’extensions et de réhabilitations des ouvrages, des installations d’eau potable et d’assainissement et des réseaux d’eau potable et d’assainissement d’énergie de télécoms ou hydrocarbures, sous réserve d’une préservation des fonctionnalités de leur équivalence
surfacique des zones humides après travaux ;
les travaux, ouvrages et installations à vocation pédagogique, cynégétique ou scientifique en lien avec la nature même de la zone humide et sous réserve du maintien ou de l’amélioration
des fonctionnalités de la zone humide ;
les travaux, ouvrages et installations contributifs à l’exercice de la compétence de Gestion des
Milieux Aquatiques et de la Prévention des Inondations (GEMAPI) et sous réserve du maintien
ou de l’amélioration des fonctionnalités de la zone humide ;
les travaux visant à améliorer le confort, la solidité des bâtiments, dans le volume existant,
dans le respect du caractère humide de la zone ;
les  travaux  ou  aménagements  visant  à  renforcer  l’expression  des  fonctionnalités environnementales et la biodiversité intégrée dans les plans de gestion et d’entretien des
zones humides ;
la création, l’entretien ou l’extension de cheminements doux ;
la création, l’entretien ou l’extension de renforcements dédiés aux accès pour les services de sécurité.
</t>
  </si>
  <si>
    <t xml:space="preserve">Les installations, ouvrages, travaux ou activités (IOTA), visés à l’article L. 214-1 du Code de l’environnement soumis à déclaration ou autorisation au titre de l’article L. 214-2 du même Code (réglementation sur l’eau et les milieux aquatiques), ainsi que les Installations Classées pour la Protection de l’Environnement, qu’elles soient soumises à déclaration, enregistrement ou autorisation, ainsi que les aménagements complémentaires et extensions des projets susvisés soumis à autorisation ou déclaration, ne doivent pas aggraver le risque d’inondation.
L’infiltration des eaux pluviales au plus près du point de chute (à l’unité foncière ou à la parcelle) est la première solution recherchée.
Lorsque l’infiltration pourra être justifiée comme insuffisante, étude à l’appui, le rejet dans le réseau hydraulique superficiel pourra être envisagé. Dans ce cas, tout projet d’aménagement donnant lieu à une imperméabilisation devra définir avec précision le débit de fuite au milieu récepteur avant aménagement.
Aussi, ce débit de fuite à appliquer ne doit pas dépasser la valeur avant aménagement et doit respecter les prescriptions de rejets émises par les services instructeurs de l’État (doctrine « Eaux pluviales »). Ainsi, celui-ci correspond à la valeur la plus contraignante des deux (débit de fuite initial ou prescription des services instructeurs de l’État).
Pour le dimensionnement des ouvrages de gestion des eaux pluviales, les pétitionnaires et les autorités compétentes doivent prendre en considération l’ensemble du bassin versant intercepté par le projet d’aménagement urbain futur. Dans ce sens, le recours à des techniques alternatives (réalisation de noues ou de fossés, chaussées drainantes…) ou de bassins de tamponnement doit être privilégié pour gérer les eaux sur les zones nouvellement aménagées et les opérations de renouvellement urbain.
</t>
  </si>
  <si>
    <t>Audomarois</t>
  </si>
  <si>
    <t>SAGE01002</t>
  </si>
  <si>
    <t>REGLE01002_01</t>
  </si>
  <si>
    <t>1. Dans les sous bassins * souterrains Aa aval et Nord Audomarois, sont interdits tout nouveau prélèvement ou toute augmentation des prélèvements d'eau souterraine ou superficielle existants, excepté pour [...]</t>
  </si>
  <si>
    <t>Dans les sous bassins souterrains Aa aval et Nord
Audomarois, sont interdits tout nouveau prélèvement ou toute
augmentation des prélèvements d’eau souterraine ou superficielle
existants, excepté pour des prélèvements d’eau inférieurs
à 50 000m3/an, pour les opérations ayant des impacts cumulés
significatifs en termes de prélèvements et de rejets visés à l’article
L.214-1 du code de l’environnement ainsi que pour les installations
classées pour la protection de l’environnement
définies à l’article L.511-1.</t>
  </si>
  <si>
    <t>REGLE01002_02</t>
  </si>
  <si>
    <t>REGLE01002_03</t>
  </si>
  <si>
    <t>2. Dans le bassin * versant souterrain de l'Aa Amont, dans l'attente de la détermination des volumes disponibles [...], le principe de la satisfaction prioritaire des besoins en eau potable des collectivités publiques est posé pour tout nouveau projet de prélèvement d'eau souterraine ou superficielle [...]</t>
  </si>
  <si>
    <t>Dans le bassin versant souterrain de l’Aa Amont, dans
l’attente de la détermination des volumes disponibles pour les
masses d’eau superficielle ou souterraine par sous bassin souterrain,
permettant la répartition en pourcentage de ce volume
entre les différentes catégories d’utilisateurs, le principe de la
satisfaction prioritaire des besoins en eau potable des collectivités
publiques est posé pour tout nouveau projet de prélèvement
d’eau souterraine ou superficielle visé à l’article L.214-1 du code de
l’environnement dans la limite des possibilités de la ressource et
de la nécessaire alimentation en eau du naturel aquatique</t>
  </si>
  <si>
    <t>REGLE01002_04</t>
  </si>
  <si>
    <t>REGLE01002_05</t>
  </si>
  <si>
    <t>3. Les nouveaux rejets issus des installations, ouvrages, travaux ou activités, [...], ne peuvent être déversés au sein d'un périmètre de protection rapproché d'un captage pour l'alimentation en eau potable * sauf [...]</t>
  </si>
  <si>
    <t>Les nouveaux rejets issus des installations, ouvrages,
travaux ou activités, visés à l’article L. 214-1 du code de l’environnement
soumis à déclaration ou autorisation au titre de l’article
L. 214-2 du même code, ou des installations classées pour la protection
de l’environnement, visées aux articles L. 512-1 du code de
l’environnement et L. 512-8 du code de l’environnement à l’exclusion
des épandages agricoles, ne peuvent être déversés au sein d’un
périmètre de protection rapproché d’un captage pour l’alimentation
en eau potable sauf les installations, ouvrages, travaux ou activités
revêtent d’un caractère d’intérêt général comme défini par l’article
R. 121-3 du code de l’urbanisme ou de l’article L. 211-7 du code de
l’environnement.</t>
  </si>
  <si>
    <t>REGLE01002_06</t>
  </si>
  <si>
    <t>4. Les rejets issus des installations, ouvrages, travaux, ou activités, [...], doivent être compatibles avec l'échéance d'atteinte du bon état * des masses d'eau fixé par le S.D.A.G.E. Artois-Picardie pour le territoire de l'Audomarois sur la base d'un calcul de dilution calé sur un débit d'étiage quinquennal.</t>
  </si>
  <si>
    <t>Les rejets issus des installations, ouvrages, travaux, ou
activités, visés à l’article L. 214-1 du code de l’environnement soumis
à déclaration ou autorisation au titre de l’article L. 214-2 du même
code, ou des installations classées pour la protection de l’environnement,
visées aux articles L. 512-1 du code de l’environnement
et L. 512-8 du code de l’environnement, doivent être compatibles
avec l’échéance d’atteinte du bon état des masses d’eau fixé par
le S.D.A.G.E. Artois-Picardie pour le territoire de l’Audomarois sur la
base d’un calcul de dilution calé sur un débit d’étiage quinquennal.</t>
  </si>
  <si>
    <t>REGLE01002_07</t>
  </si>
  <si>
    <t>5. Les nouvelles installations, les nouveaux ouvrages, travaux ou les nouvelles activités, dans le lit mineur d'un cours d'eau [...], ne doivent pas conduire à la disparition ou à l'altération des espèces patrimoniales et habitats piscicoles comme les frayères sauf [...].</t>
  </si>
  <si>
    <t>L’amélioration de la qualité des habitats piscicoles et des
habitats associés est une des conditions principales à la reproduction
et à la vie des espèces notamment pour les espèces migratrices
amphihalines (Saumon atlantique, Truite de mer, Lamproie fluviatile,
Lamproie marine et Anguille européenne) qui vivent dans l’Aa et ses
affluents. En conséquence, les nouvelles installations, les nouveaux
ouvrages, travaux ou les nouvelles activités, dans le lit mineur d’un
cours d’eau, visés à l’article R. 214-1 du Code de l’environnement
soumis à déclaration ou autorisation au titre de l’article L. 214-2 du
même code, ne doivent pas conduire à la disparition ou à l’altération
des espèces patrimoniales et habitats piscicoles comme les frayères
sauf s’ils revêtent un caractère d’intérêt général comme défini par
l’article R. 121-3 du Code de l’urbanisme ou de l’article L. 211-7 du
Code de l’environnement.</t>
  </si>
  <si>
    <t>REGLE01002_08</t>
  </si>
  <si>
    <t>6. Les nouveaux ouvrages, travaux ou les nouvelles activités, dans le lit mineur d'un cours d'eau et principalement sur les berges, [...], doivent privilégier l'emploi de méthodes douces et notamment par des techniques végétales vivantes respectant la végétation aquatique et les dynamiques naturelles des cours d'eau et des milieux aquatiques [...]</t>
  </si>
  <si>
    <t>Afin de préserver ou d’améliorer la dynamique naturelle
des cours d’eau, les nouveaux ouvrages, travaux ou les nouvelles activités,
dans le lit mineur d’un cours d’eau et principalement sur les
berges, visés à l’article R. 214-1 du Code de l’environnement, soumis
à déclaration ou autorisation au titre de l’article L. 214-2 du même
Code, doivent privilégier l’emploi de méthodes douces et notamment
par des techniques végétales vivantes respectant la végétation
aquatique et les dynamiques naturelles des cours d’eau et des
milieux aquatiques. Dans cette optique, les autres techniques ne
peuvent être mises en oeuvre que si l’inefficacité de ces techniques
douces a été clairement démontrée.</t>
  </si>
  <si>
    <t>REGLE01002_09</t>
  </si>
  <si>
    <t>7. Les nouveaux ouvrages, travaux ou les nouvelles activités, réalisés dans le lit mineur d'un cours d'eau, [...] concernant les opérations de modification du profil en long et en travers ne pourront être conduits que s'ils revêtent un caractère d'intérêt général [...]</t>
  </si>
  <si>
    <t>Afin de préserver ou d’améliorer la dynamique naturelle
des cours d’eau, les nouveaux ouvrages, travaux ou les nouvelles
activités, réalisés dans le lit mineur d’un cours d’eau, visés à l’article
R. 214-1 du Code de l’environnement, soumis à déclaration ou autorisation
au titre de l’article L. 214-2 du même Code, concernant les
opérations de modification du profil en long et en travers ne pourront
être conduits que s’ils revêtent un caractère d’intérêt général
comme défini par l’article R. 121-3 du Code de l’urbanisme ou de
l’article L. 211-7 du Code de l’environnement ou s’ils s’inscrivent
dans un objectif d’amélioration environnementale (par exemple une
renaturation de cours d’eau ou un reméandrage). Dans tous les cas,
ils doivent être compatibles avec la circulation de l’eau, des poissons
et du transport sédimentaire (cas des busages de franchissement).</t>
  </si>
  <si>
    <t>REGLE01002_10</t>
  </si>
  <si>
    <t>8. Pour toute plantation au sein des milieux aquatiques, utiliser des espèces locales adaptées à ces milieux et aux écosystèmes qui y sont naturellement présents, et dont le lieu de production est situé dans la même région climatique.</t>
  </si>
  <si>
    <t>Pour toute plantation au sein des milieux aquatiques,
utiliser des espèces locales adaptées à ces milieux et aux écosystèmes
qui y sont naturellement présents, et dont le lieu de production
est situé dans la même région climatique.</t>
  </si>
  <si>
    <t>REGLE01002_11</t>
  </si>
  <si>
    <t>9. Pour l'Aa et ses affluents [...], les nouvelles installations et les nouveaux ouvrages, remblais et épis, dans le lit mineur, [...] ne doivent pas constituer un obstacle aux continuités écologiques et sédimentaires (au sens de l'article R. 214-109 du Code de l'environnement), sauf s'ils revêtent un caractère d'intérêt général [...]</t>
  </si>
  <si>
    <t>Pour l’Aa et ses affluents y compris les affluents non
classés au titre de l’article L. 432-6 du Code de l’environnement, afin
d’assurer la libre circulation des espèces, notamment les espèces
piscicoles migratrices, le bon fonctionnement du milieu aquatique
et la dynamique du transport naturel des sédiments, les nouvelles
installations et les nouveaux ouvrages, remblais et épis, dans le lit
mineur, visés à l’article R. 214-1 du Code de l’environnement, soumis
à déclaration ou autorisation au titre de l’article L. 214-2 du même
Code, ne doivent pas constituer un obstacle aux continuités écologiques
et sédimentaires (au sens de l’article R. 214-109 du Code de
l’environnement), sauf s’ils revêtent un caractère d’intérêt général
comme défini par l’article R. 121-3 du Code de l’urbanisme ou de
l’article L. 211-7 du Code de l’environnement.</t>
  </si>
  <si>
    <t>REGLE01002_12</t>
  </si>
  <si>
    <t>10. Les nouvelles installations, nouveaux ouvrages, travaux ou nouvelles activités, [...] ne doivent pas conduire au remblaiement, à l'affouillement, à l'exhaussement de sol, aux dépôts de matériaux, à l'assèchement total ou partiel, et à la mise en eau sauf [...]</t>
  </si>
  <si>
    <t>Compte tenu des objectifs, institués par le Plan
d’Aménagement et de Gestion Durable de la ressource en eau
du S.A.G.E., pour la préservation des zones humides et alluviales
ayant fait l’objet d’un inventaire, les nouvelles installations, nouveaux
ouvrages, travaux ou nouvelles activités, visés à l’article R.
214-1 du Code de l’environnement soumis à déclaration ou autorisation
au titre de l’article L. 214-2 du même Code ne doivent pas
conduire au remblaiement, à l’affouillement, à l’exhaussement de
sol, aux dépôts de matériaux, à l’assèchement total ou partiel, et
à la mise en eau sauf s’ils revêtent un caractère d’intérêt général
comme défini par l’article R. 121-3 du code de l’urbanisme ou de
l’article L. 211-7 du Code de l’environnement. Dans l’attente de
réalisation des inventaires détaillés comme prescrits au PAGD,
cet article s’applique en priorité pour zones humides connues et inventoriées
nommées zones humides à enjeux</t>
  </si>
  <si>
    <t>REGLE01002_13</t>
  </si>
  <si>
    <t>11. Les nouveaux projets de plans d'eau ou d'extension de plans d'eau existants [...] ne doivent pas engendrer d'impacts * hydrologiques, écologiques ou chimiques négatifs pour les cours d'eau ou la nappe [...]</t>
  </si>
  <si>
    <t>Les nouveaux projets de plans d’eau ou d’extension de
plans d’eau existants visés à l’article R. 214-1 du Code de l’environnement,
soumis à déclaration ou autorisation au titre de l’article
L. 214-2 du même Code ne doivent pas engendrer d’impacts hydrologiques,
écologiques ou chimiques négatifs pour les cours d’eau
ou la nappe (déficit d’eau pour les cours d’eau ; augmentation de
la température ; prolifération d’algues ou d’espèces piscicoles inadaptées
; modification de régimes d’écoulement, amplification des
crues et du risque d’inondation, risques de transferts de polluants
vers la nappe…).</t>
  </si>
  <si>
    <t>REGLE01002_14</t>
  </si>
  <si>
    <t>12. Les installations, ouvrages, travaux ou activités, [...] ne doivent pas aggraver le risque d'inondation ; ils doivent permettre une gestion des eaux pluviales pour une pluie de temps de retour 20 ans. Les surfaces imperméabilisées doivent être limitées et, à défaut, des mesures compensatoires doivent être prévues [...]</t>
  </si>
  <si>
    <t>Les installations, ouvrages, travaux ou activités, visés
à l’article L. 214-1 du Code de l’environnement soumis à déclaration
ou autorisation au titre de l’article L. 214-2 du même Code , ainsi
que les installations classées pour la protection de l’environnement,
visées aux articles L. 512-1 du Code de l’environnement et L. 512-8
du même Code, ne doivent pas aggraver le risque d’inondation ; ils
doivent permettre une gestion des eaux pluviales pour une pluie de
temps de retour 20 ans. Les surfaces imperméabilisées doivent être
limitées et, à défaut, des mesures compensatoires doivent être prévues.
Dans ce sens, le recours à des techniques alternatives (réalisation
de noues ou de fossés, chaussées drainantes, bassins d’infiltration…)
sera privilégié pour gérer les eaux sur les zones nouvellement
aménagées. En cas d’infiltration, les projets susvisés doivent être
compatibles avec les enjeux de protection qualitative des eaux souterraines
et avec la capacité d’infiltration des terrains et prévoient
un traitement préalable des eaux pluviales infiltrées. Cette règle
concerne également les aménagements complémentaires et extensions
des projets susvisés soumis à autorisation ou déclaration.</t>
  </si>
  <si>
    <t>Côtiers basques</t>
  </si>
  <si>
    <t>SAGE05022</t>
  </si>
  <si>
    <t>REGLE05022_01</t>
  </si>
  <si>
    <t>1. Connaître/améliorer les systèmes d'assainissement *</t>
  </si>
  <si>
    <t>Sur l’ensemble du territoire couvert par le SAGE, les nouvelles installations visées à la rubrique 2.1.1.0 ou 2.1.2.0
de la nomenclature annexée à l’article R214-1 du Code de l’environnement doivent satisfaire la condition
suivante :
- réalisation d’un diagnostic comprenant la connaissance précise de tous le système d’assainissement
collectif : canalisations (localisation, âge et matériau, ainsi qu’une évaluation de leur état sur au moins
70 % du linéaire total), postes de relevage (localisation, caractéristiques et système de gestion) et
stations d’épuration (localisation, caractéristiques et système de gestion).
Le diagnostic doit être transmis aux services compétents (police de l’eau) et pour information à l’agence de
l’eau Adour-Garonne, la MATEMA et au Président de la CLE du SAGE. Tous les 10 ans, les maitres d’ouvrage
doivent actualiser ce diagnostic.</t>
  </si>
  <si>
    <t>REGLE05022_02</t>
  </si>
  <si>
    <t>2. Connaître les branchements non conformes</t>
  </si>
  <si>
    <t>Lors de la vente de tout ou partie d'un immeuble à usage d'habitation raccordé au réseau public de collecte des
eaux usées, le document établi à l'issue du contrôle des raccordements au réseau collectif effectué dans les
conditions prévues au II de l'article L2224-8 du code général des collectivités territoriales est joint au dossier de
diagnostic technique prévu aux articles L271-4 et L271-5 du code de la construction et de l'habitation. Si aucun
contrôle des raccordements au réseau collectif n’a été effectué dans les conditions prévues au II de l'article
L2224-8 du présent code ou s’il date de plus de six mois, sa réalisation est à la charge du vendeur.</t>
  </si>
  <si>
    <t>REGLE05022_03</t>
  </si>
  <si>
    <t>3. Connaître/améliorer les systèmes d'eaux pluviales</t>
  </si>
  <si>
    <t>Sur l’ensemble du territoire couvert par le SAGE, les nouvelles installations visées à la rubrique 2.1.5.0 de la
nomenclature annexée à l’article R214-1 du code de l’environnement doivent satisfaire la condition suivante :
réalisation d’un diagnostic comprenant la connaissance précise de tout le système de gestion des eaux pluviales
(localisation, âge, matériau des réseaux) et la localisation des systèmes alternatifs avec leurs caractéristiques.
Le diagnostic doit être transmis aux services compétents (police de l’eau) et pour information à l’agence de
l’eau Adour-Garonne, la MATEMA et au Président de la CLE du SAGE. Tous les 10 ans, les maitres d’ouvrage
doivent actualiser ce diagnostic.</t>
  </si>
  <si>
    <t>REGLE05022_04</t>
  </si>
  <si>
    <t>4. Connaître/améliorer les réseaux d'eau potable</t>
  </si>
  <si>
    <t>Sur l’ensemble du territoire couvert par le SAGE, les nouvelles installations visées à la rubrique 1.1.2.0 ou 1.2.1.0
de la nomenclature annexée à l’article R214-1 du code de l’environnement doivent satisfaire la condition
suivante :
- réalisation d’un diagnostic comprenant la connaissance du réseau d’alimentation en eau potable
de moins de 10 ans (localisation, âge, matériau des réseaux) et un diagnostic de leur état sur 70 %
du linéaire.
Le diagnostic doit être transmis aux services compétents (police de l’eau) et pour information à l’agence de
l’eau Adour-Garonne, la MATEMA et au Président de la CLE du SAGE. Tous les 10 ans, les Maitres d’ouvrage
doivent actualiser ce diagnostic.</t>
  </si>
  <si>
    <t>REGLE05022_05</t>
  </si>
  <si>
    <t>5. Limiter l'anthropisation des berges</t>
  </si>
  <si>
    <t>Afin de préserver ou d’améliorer la dynamique naturelle des cours d’eau :
- Les consolidations ou protections de berges doivent privilégier l'emploi de techniques végétales vivantes. La
consolidation par des techniques autres que végétales vivantes (installations, ouvrages, travaux ou activités
soumis à autorisation ou déclaration au titre de la rubrique 3.1.2.0 de la nomenclature annexée à l’article R214-
1 du code de l’environnement) est possible à condition que soient démontrés l’inefficacité de ces techniques ou
un caractère d’urgence lié à la sécurité des biens et des personnes.
- Les modifications du profil en long ou en travers du lit mineur d’un cours d’eau (installations, ouvrages,
travaux ou activités soumis à autorisation ou déclaration au titre de la rubrique 3.1.2.0 de la nomenclature
annexée à l’article R214-1 du code de l’environnement) peuvent être acceptées si elles revêtent un caractère
d’intérêt général comme défini par l’article L121-9 du code de l’urbanisme et l'article L211-7 du code de
l'environnement, en particulier les opérations d’amélioration hydraulique avec une volonté d’intégration
environnementale (reméandrage ou recalibrage ou remise à ciel ouvert ou restauration de zone humide ou
restauration de zone d’expansion des crues ou végétalisation des berges).
Cette règle s’applique sur tout le périmètre du SAGE.</t>
  </si>
  <si>
    <t>restauration de berges/ modification du profil en long ou en travers</t>
  </si>
  <si>
    <t>Sud Cornouaille</t>
  </si>
  <si>
    <t>SAGE04056</t>
  </si>
  <si>
    <t>REGLE04056_01</t>
  </si>
  <si>
    <t>Considérant que le piétinement répété du bétail conduit à modifier le profil en travers du cours d’eau (rubrique n°3.1.2.0 de la nomenclature annexée à l’article R.214-1 du Code de l’Environnement), l’accès libre aux cours d’eau est interdit au bétail.
Outre la qualité morphologique des cours d’eau, l’objectif est d’assurer la réduction des contaminations microbiologiques des eaux marines, et ainsi de préserver les usages littoraux qui en dépendent.
Cette interdiction entre en vigueur 6 mois après la date de publication du présent SAGE.
Cette règle s’applique sur les cours d’eau recensés sur le département du Finistère par l’arrêté préfectoral 2011-1057 du 18/07/2011 et aux mises à jour qui suivront et répondant la définition du Conseil d’Etat d’octobre 2011 : « 1) Constitue un cours d’eau un écoulement d’eaux courantes dans un lit naturel à l’origine, alimenté par une source et présentant un débit suffisant la majeure partie de l’année. 2) Si la richesse biologique du milieu peut constituer un indice à l’appui de la qualification de cours d’eau, l’absence d’une vie piscicole ne fait pas, par elle-même, obstacle à cette qualification. »</t>
  </si>
  <si>
    <t>REGLE04056_02</t>
  </si>
  <si>
    <t>2. Interdire le carénage sur la grève et les cales de mises à l'eau non-équipées</t>
  </si>
  <si>
    <t>Le carénage1 sur la grève et sur les cales de mise à l’eau non équipées est interdit.</t>
  </si>
  <si>
    <t>Est de l'île de la Réunion</t>
  </si>
  <si>
    <t>SAGE10001</t>
  </si>
  <si>
    <t>REGLE10001_01</t>
  </si>
  <si>
    <t>1. Priorités d'usages</t>
  </si>
  <si>
    <t>(en lien avec la disposition réglementaire 2.2.A)
Conformément à l’alinéa 1er de l’article R.212-47 du Code de l’Environnement, les
priorités d’usages de la ressource en eau du territoire du SAGE Est sont déterminées
comme suit :
1. fonctions biologiques des milieux ;
2. usages AEP ;
3. besoins agricoles ;
4. besoins hydroélectriques ;
5. besoins industriels ;
6. besoins pour les activités de loisirs.
En cas de pénurie, la priorité serait accordée à l’eau potable.
A ce titre, l'usage des ressources identifiées dans les zones de ressources stratégiques
sera affecté prioritairement aux usages AEP.</t>
  </si>
  <si>
    <t>REGLE10001_02</t>
  </si>
  <si>
    <t>2. Prise en compte des zones humides * recensées dans le territoire SAGE Est</t>
  </si>
  <si>
    <t>(en lien avec les dispositions réglementaires 1.1.F et 1.2.A)
Conformément à l’alinéa 3C de l’article R.212-47 du Code de l’Environnement et à
l’article L.211-1 du code de l’environnement, les zones humides recensées dans la
carte 1, page suivante seront protégées et gérées de manière adaptée en intégrant les
aires d’alimentation des zones humides. Y seront interdits les remblaiements, les
affouillements, les exhaussements de sols, les dépôts de matériaux, les assèchements
et la mise en eau. Cela concerne notamment les travaux, aménagements, opérations
suivants :
  les installations ne figurant pas à la nomenclature des installations classées, les
ouvrages, travaux et activités réalisés à des fins non domestiques par toute
personne physique ou morale, publique ou privée, et entraînant :
  des prélèvements sur les eaux superficielles ou souterraines, restitués ou non
sauf à montrer la non incidence significative sur la zone humide en
particulier pour les prélèvements en eaux souterraines sans lien direct avec
les eaux superficielles alimentant et constituant la zone humide, ou,
  une modification du niveau ou du mode d'écoulement des eaux, ou,
  la destruction de frayères, de zones de croissance ou d'alimentation de la
faune piscicole ou,
  des déversements, écoulements, rejets ou dépôts directs ou indirects,
chroniques ou épisodiques, même non polluants.
  les usines, ateliers, dépôts, chantiers et, d'une manière générale, les installations
exploitées ou détenues par toute personne physique ou morale, publique ou
privée, qui peuvent présenter des dangers ou des inconvénients pour la protection
de la nature et de l'environnement ;
  les exploitations de carrières au sens des articles 1er et 4ème du code minier.
Nota : dans l’attente de l’acquisition des connaissances sur les zones humides
recensées (cf. 1.1.F. Disposition réglementaire : caractériser les zones humides…),
cet article s’applique aux zones humides localisées sur la carte page suivante.</t>
  </si>
  <si>
    <t>(en lien avec les dispositions réglementaires 1.1.F et 1.2.A)</t>
  </si>
  <si>
    <t>REGLE10001_03</t>
  </si>
  <si>
    <t>3. Compensation des pertes de zones humides *</t>
  </si>
  <si>
    <t>(en lien avec la disposition réglementaire 1.2.A)
Conformément à l’alinéa 3C de l’article R.212-47 du Code de l’Environnement et
dans le cas où la destruction de zones humides ne peut être évitée pour des
aménagements d’intérêt général (en référence à l’article L211-7 du Code de
l’Environnement, cf. annexe 1), le maître d’ouvrage du projet d’aménagement devra
compenser cette perte par la restauration de zone(s) humide(s) :
  de valeur écologique et fonctionnelle au moins équivalente ;
  de superficie au moins égale au double de celle qui a été détruite ;
  située(s) sur le périmètre du SAGE, et si possible sur le sous bassin versant où
ont eu lieu les travaux/aménagements.
Cela concerne notamment les travaux, aménagements, opérations suivants :
  les installations ne figurant pas à la nomenclature des installations classées, les
ouvrages, travaux et activités réalisés à des fins non domestiques par toute
personne physique ou morale, publique ou privée, et entraînant :
  des prélèvements sur les eaux superficielles ou souterraines, restitués ou
non, ou,
  une modification du niveau ou du mode d'écoulement des eaux, ou,
  la destruction de frayères, de zones de croissance ou d'alimentation de la
faune piscicole ou,
  des déversements, écoulements, rejets ou dépôts directs ou indirects,
chroniques ou épisodiques, même non polluants.
  les usines, ateliers, dépôts, chantiers et, d'une manière générale, les installations
exploitées ou détenues par toute personne physique ou morale, publique ou
privée, qui peuvent présenter des dangers ou des inconvénients pour la protection
de la nature et de l'environnement ;
  les exploitations de carrières au sens des articles 1er et 4 du code minier.</t>
  </si>
  <si>
    <t>(en lien avec la disposition réglementaire 1.2.A)</t>
  </si>
  <si>
    <t>REGLE10001_04</t>
  </si>
  <si>
    <t>4. Aménagement des obstacles majeurs à la circulation des poissons migrateurs</t>
  </si>
  <si>
    <t>(en lien avec les recommandations 1.2.I, 1.2.K)
Conformément au 4ème de l’article R212.47 du Code de l’environnement et à
l’orientation 6.3 du SDAGE 2010-2015, les ouvrages suivant feront l’objet d’un plan
d’action pour améliorer la circulation des poissons :
  radiers rivière des Roches et affluents2 :
  rivière des Roches - 9 mN GR, chemin de la Rivière des roches et 9 mN
GR, chemin Léonard,
  Bras Pétard (affluent rive gauche) - 80 mN GR, chemin du Bras Pétard,
  rivière Bras Panon (affluent rive gauche) :
  73 mN GR, chemin de Barbier,
  99 mN GR, lieu dit "Paniandy", voirie cannière,
  190 mN GR, lieu dit Carreau Morin, chemin Mallard (D59),
  527 mN GR, chemin de la ligne, lieu dit "Bellevue les Hauts".
  barrage Bras des Lianes ;
  et éventuellement le Barrage Bengalis s’il n’est pas détruit.
De plus, toute nouvelle création d’ouvrage en travers d’un cours d’eau devra être
conçu de façon à être transparent hydrauliquement vis à vis de la continuité
écologique (équipement des ouvrages de dispositifs adaptés (passes à poissons,...).
sauf projet d’intérêt général (définition article L121-9 du Code de l’Urbanisme) et
sous réserve d’une compensation des perturbations engendrées.</t>
  </si>
  <si>
    <t>(en lien avec les recommandations 1.2.I, 1.2.K)</t>
  </si>
  <si>
    <t>REGLE10001_06</t>
  </si>
  <si>
    <t>5. Zones prioritaires d'intervention des SPANC</t>
  </si>
  <si>
    <t>(en lien avec la recommandation 4.1.E)
Conformément à l’alinéa 2ème de l’article R.212-47 du Code de l’Environnement :
Les SPANC doivent contrôler l’ensemble des systèmes d’assainissement autonome
du territoire avant 2015.
Compte tenu du nombre important de systèmes d’assainissement autonome à
contrôler, les SPANC sont tenus de réaliser les contrôles selon les priorités
géographiques représentées sur la carte page suivante. Cette priorisation vise à
réduire l’impact de l’assainissement autonome sur les milieux aquatiques dans les
aires d’alimentation des captages, forages AEP et des zones de loisirs en priorité.
Cette carte identifie trois priorités décroissantes : les zones de priorité 1, 2 et 3.
  1ère priorité : contrôler avant le 31 Décembre 2012, mettre en conformité et
contrôler la mise en conformité des zones ANC dans les périmètres de protection
rapprochés des forages puis des captages ;
  2ème priorité : contrôler avant le 31 Décembre 2013, mettre en conformité et
contrôler la mise en conformité dans les zones de surveillances renforcées des
forages, des captages puis des zones de ressource stratégique et leur aire
d’alimentation ;
  3ème priorité : contrôler avant le 31 Décembre 2014, mettre en conformité et
contrôler la mise en conformité des zones ANC en amont des zones de baignades
et de loisirs.
Après avoir contrôlé les systèmes d’assainissement autonome dans ces zones de
priorité les SPANC contrôleront les systèmes d’assainissement autonome restants.
Le contrôle des systèmes d’assainissement autonome sera réalisé tous les 2 ans dans
les zones prioritaires et tous les 4 ans hors des zones prioritaires.</t>
  </si>
  <si>
    <t>(en lien avec la recommandation 4.1.E)</t>
  </si>
  <si>
    <t>REGLE10001_07</t>
  </si>
  <si>
    <t>REGLE10001_08</t>
  </si>
  <si>
    <t>6. Mise en conformité des installations d'assainissement * individuel</t>
  </si>
  <si>
    <t>(en lien avec la disposition réglementaire 4.1.F)
Conformément à l’alinéa 2ème de l’article R.212-47 du Code de l’Environnement :
Les dispositifs « points noirs » de l’assainissement non collectif sont à cibler
prioritairement. Il s’agit des installations identifiées lors des contrôles réalisés par les
SPANC comme non conformes et présentant un risque avéré de pollution des
milieux aquatiques.
Conformément à l’article L2224-8 du code général des collectivités territoriales (loi
sur l’eau n°2006-1772 du 30 décembre 2006, article 54), les propriétaires de ces
installations doivent les mettre en conformité. Les travaux devront être réalisés dans
un délai maximum de 2 ans après le contrôle. Les communes peuvent être amenées à
fixer un délai plus court, en fonction de l’incidence des dysfonctionnements de
l’assainissement individuel sur la préservation des usages présents sur leur territoire.</t>
  </si>
  <si>
    <t>REGLE10001_10</t>
  </si>
  <si>
    <t>7. Règle concernant la gestion des eaux pluviales</t>
  </si>
  <si>
    <t>(Lien avec les recommandations 5.4.D et 5.4.E)
Les installations, ouvrages, travaux ou activités, visés à l’article L. 214-1 du code de
l’environnement soumis à déclaration ou autorisation au titre de l’article L. 214-2 du
même code, ainsi que les installations classées pour la protection de l’environnement,
visées aux articles L. 512-1 du code de l’environnement et L. 512-8 du même code,
ne doivent pas aggraver le risque d’inondation ; ils doivent permettre une gestion des
eaux pluviales pour une pluie de temps de retour fixée dans la doctrine en vigueur
localement (Guide gestion des eaux pluviales de la Réunion).
Les surfaces imperméabilisées doivent être limitées. L’impact lié à
l’imperméabilisation sera réduit en priorité par la mise en place de techniques
alternatives (réalisation de noues ou de fossés, bassins d’infiltration…) avant le rejet
dans le milieu naturel ou le réseau d’eaux pluviales communal.
En cas de non recours aux techniques alternatives, l’aménageur devra démontrer
l’impossibilité de recourir à ces techniques.
En cas d’infiltration, les projets susvisés doivent être compatibles avec les enjeux de
protection qualitative des eaux souterraines et avec la capacité d’infiltration des
terrains et prévoient un traitement préalable des eaux pluviales infiltrées.
Cette règle concerne également les aménagements complémentaires et extensions des
projets susvisés soumis à autorisation ou déclaration.
Nota : l’élaboration des schémas directeurs des eaux pluviales pourra également
donner des précisions sur la fréquence de retour à prendre en compte.</t>
  </si>
  <si>
    <t>(Lien avec les recommandations 5.4.D et 5.4.E)</t>
  </si>
  <si>
    <t>Ouest de l'île de la Réunion</t>
  </si>
  <si>
    <t>SAGE10002</t>
  </si>
  <si>
    <t>REGLE10002_01</t>
  </si>
  <si>
    <t>1. Incidences des rejets d'eaux pluviales</t>
  </si>
  <si>
    <t>Appréciation des incidences du projet
Le porteur de projet doit limiter les effets d’imperméabilisation des sols et privilégier le recours à l’infiltration. Le cas échéant, il s’attache à justifier l’impossibilité d’infiltrer. Dans tous les cas, il s’assure alors du dimensionnement des dispositifs de collecte et de régulation des eaux pluviales permettant la non dégradation de la situation initiale sur les plans quantitatifs et qualitatifs dans le cadre de la procédure administrative de déclaration et d’autorisation relevant de la rubrique 2.1.5.0 de la nomenclature « EAU ». Les documents d’incidences veillent à prendre en compte l’ensemble des effets cumulatifs liés aux autres projets. La superficie à prendre en compte pour la détermination du seuil fixé par cette rubrique est celle correspondant à l'aire de ruissellement dont les eaux sont collectées et canalisées par les ouvrages.
Les schémas directeur de gestion des eaux pluviales réalisés par les communes déterminent les effets cumulatifs des nouvelles zones d’urbanisation et à urbaniser vis-à-vis de leur PLU.
Ainsi, tout projet soumis à déclaration ou autorisation au titre de l’imperméabilisation ne mettant pas en oeuvre cette solution d’infiltration devra le justifier dans le cadre de l’étude d’incidence ou le cas échéant l’étude d’impact. Cette justification s’appuiera notamment sur des études de sol dédiées ou en s’appuyant, le cas échéant, sur les zonages assainissement pluviaux (voir annexe 2).
Cas particuliers de la réserve marine et périmètres de protection de captage
 Le décret interministériel 2007-236 relatif à la Réserve Naturelle Marine de la Réunion pose le principe d’une interdiction de tout nouveau rejet pluvial. Cette interdiction est motivée par la nécessaire préservation de la qualité des eaux récifales et côtières sur ce secteur fragile.
Aussi, au cas par cas, des éventuelles solutions permettant de diminuer les impacts globaux cumulés liés aux débits et volumes des rejets existants (substitution de rejets, nouvelle configuration des rejets) peuvent être étudiés. Elles devront ensuite faire l’objet d’une consultation des instances patentées.
 Sur les périmètres de protection de captage, tous les rejets pluviaux se font conformément aux prescriptions des arrêtés préfectoraux.
Application de la mesure de compensation
L’infiltration au plus proche du lieu d’émission (noues, fossé d'infiltration) constitue le principe de gestion des rejets des eaux pluviales à privilégier pour tout projet.
En cas d’impossibilité d’infiltration avérée, si les rejets pluviaux se font directement dans des ravines ou cours d’eau ayant pour exutoire des masses d’eau identifiées comme sensibles aux pollutions et apports d’eau douce chargées du fait d’enjeux de baignade ou de critères écologiques, les principes de réduction et de compensation suivants sont appliqués.
Principes de réduction relatifs à la gestion quantitative des eaux pluviales :
 Les principes de conception suivants sont retenus
o la conception favorise les solutions alternatives à la canalisation en favorisant le stockage à la parcelle dans des conditions excluant le développement de gîtes à moustiques (chaussées poreuses ou à structure réservoir, bassins d’infiltration...).
o les enjeux présents à l’aval du rejet sont pris en compte, en termes de gestion des inondations, d’érosion et de stabilité des berges, de milieux aquatiques et d’usages. Le point de rejet est choisi de manière à minimiser l’impact du projet. Les débits à respecter en sortie de projet sont définis comme suit :
o Réseau communal : demander une autorisation de rejet dans le réseau communal au gestionnaire du réseau. Si le débit de projet est acceptable par le réseau, l’aménageur n’a pas l’obligation de réaliser un dossier loi sur l’eau mais doit disposer d’une convention de gestion
o Milieu naturel : pas d’aggravation de la situation initiale Q final= Q initial pour toutes les périodes de retour des pluies
o Océan – autre que réserve marine : pas de limitation de débit
Principes de compensation relatifs à la gestion quantitative des eaux pluviales :
Pour les projets ayant des rejets directs au milieu, des volumes de compensation à l’imperméabilisation sont à prévoir en tenant compte des prescriptions du guide de gestion des eaux pluviales à la Réunion.
Principes de réduction relatifs à la gestion qualitative des eaux pluviales :
 Les principes de conception suivants sont mis en oeuvre :
o la conception minimise les risques d’émission et de transfert de pollutions des eaux pluviales ou de ruissellement (exemples : conception permettant de retenir un mode d’entretien limitant le recours aux produits phytosanitaires, maîtrise du risque en phase chantier, …).
o si le risque de pollution accidentelle le justifie, un dispositif adapté de confinement des eaux pluviales est prévu.
o d’un point de vue qualitatif, le rejet ne doit pas dégrader la qualité du milieu récepteur et ne doit pas compromettre l’atteinte ou le maintien du bon état des masses d’eau, notamment le bon état chimique qui vise les métaux, hydrocarbures et pesticides. Les émissions de matières en suspension doivent être également maîtrisées.
Principes de compensation relatifs à la gestion qualitative des eaux pluviales :
 l’analyse des incidences devra présenter les flux de polluants théoriques annuels mis en évidence par le projet, à minima sur les paramètres suivants : MES, bactériologie, hydrocarbures, nutriments, métaux, métalloïdes et produits phytosanitaires ;
 le dossier comprendra en outre une analyse concernant d’éventuelles pollutions accidentelles (accumulation de pollution par temps sec rejeté au premier évènement pluvieux, rejet d’eaux usées par temps de pluie, mauvais branchements individuels, autres …) traitant :
o des impacts potentiels des impacts potentielsdes impacts potentiels des impacts potentielsdes impacts potentiels des impacts potentielsdes impacts potentiels des impacts potentiels des impacts potentiels des impacts potentiels des impacts potentielsdes impacts potentielsdes impacts potentiels
o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des mesures d’évitement (réduction à la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source....), de réduction (zones transition,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d’accompagnement éventuel (suivi, analyses, …)
Dès lors que des FA (Flux Admissibles) auront été définis sur les masses d’eau les plus sensibles énumérées précédemment, les services de l’Etat prendront en compte ces valeurs de référence lors de l’instruction des dossiers de déclaration ou des demandes d’autorisation
Cas d’aménagements de voirie, d’infrastructures routières, ou de revêtements de voie de circulation
 Les incidences hydrauliques du projet devront étudier plus particulièrement les risques d’inondation par ruissellement pluvial
 Les principes de gestion qualitative des eaux pluviales et de conception sont les mêmes que précédemment</t>
  </si>
  <si>
    <t>REGLE10002_02</t>
  </si>
  <si>
    <t>REGLE10002_03</t>
  </si>
  <si>
    <t>2. Incidences des rejets d'assainissement * et d'effluents industriels</t>
  </si>
  <si>
    <t>Appréciation des incidences du projet
L’impact est évalué au droit du rejet et au regard de la part relative d’impact du rejet à l’échelle de la masse d’eau. Les limites de qualité acceptables définies obéissent à l’objectif de non-dégradation et d’atteinte du bon état de la masse d’eau en tous points, en tous temps et pour tous les débits d’ici 2015, 2021 ou 2027 selon le délai fixé par le SDAGE Réunion.
Application de la mesure de compensation
Les prescriptions des arrêtés préfectoraux relatifs aux installations soumises à autorisation doivent être compatibles avec le principe de non dégradation des masses d’eau et donc les capacités des milieux récepteurs.
A terme, lorsque les FA (Flux Admissibles) auront été identifiés par masse d’eau, les valeurs d’émission seront rendues compatibles avec ces flux.
Dans le cadre de l’arrêté préfectoral d’autorisation d’exploitation ou de rejet, un suivi pérenne de l’impact sur le milieu récepteur (suivi qualité à l’amont et à l’aval immédiat du rejet) est prescrit, Le suivi porte sur une liste des polluants jugés pertinents dans le cadre de l’étude d’incidence. Ce suivi est bancarisé par les services de l’Etat et porté à connaissance. Les résultats de ce suivi sont intégrés au dispositif de suivi collectif mis en place à l’échelle du territoire de l’Ouest.
Les services de l’Etat seront particulièrement vigilants dans le cadre de l’instruction des projets soumis à déclaration ou autorisation sur ces secteurs.</t>
  </si>
  <si>
    <t>REGLE10002_05</t>
  </si>
  <si>
    <t>3. Incidences des aménagements sur les zones humides *</t>
  </si>
  <si>
    <t>Appréciation des incidences du projet
Le pétitionnaire ou déclarant précise les incidences de son projet sur les fonctionnalités des zones humides :
 Incluses dans le périmètre
 Dont le bassin d’alimentation est intercepté par le périmètre
Le pétitionnaire ou déclarant s’assure de la présence de zones humides dans le périmètre de son projet. Un inventaire des zones humides réalisé par la DEAL constitue un premier diagnostic non exhaustif. Aussi, le pétitionnaire réalisera les vérifications d’usages de la présence concrète de zones humides dans le périmètre de son projet.
Application de la mesure de compensation
En l’absence d’alternative justifiée par des contraintes techniques et/ou économiques, lorsque toutes les solutions d’évitement et de correction ont été dument analysées, la perte de zones humides ou la dégradation de leurs fonctionnalités est compensée.
Dès lors que la mise en oeuvre d’un projet conduit, sans alternative avérée, à la disparition de zones humides, les mesures conservatoires proposées par le maître d’ouvrage doivent prévoir la re-création ou la restauration de zones humides équivalentes1 sur le plan fonctionnel, sur le plan de la biodiversité et en termes de surface. La mesure compensatoire doit être réalisée en priorité sur le même bassin versant. Il pourra être dérogé à ce principe dans le cas ou des mesures plus pertinentes pourraient être mise en oeuvre sur des secteurs proches et situés sur un autre bassin versant.
La gestion et l’entretien de ces zones humides doivent être garantis à long terme.
Les mesures de compensation peuvent être :
 La restauration : travaux de remise à niveaux des fonctionnalités hydrauliques et écologiques sur un site dégradé mais dont les propriétés originelles ne sont pas totalement perdues ; : Réglement du SAGE Ouest
Projet de SAGE Ouest
Version pour approbation – Mai 2015
Règlement
23
 La réhabilitation : remise en état d’un site dégradé depuis très longtemps et qui ne fonctionne plus aujourd’hui comme une zone humide
 La renaturation : création artificielle d’une zone humide sur un site où l’on pense que les conditions physiques et biologiques vont permettre l’implantation d’une zone humide fonctionnelle.
En complément, des mesures d’accompagnement sont mises en oeuvre telles que la contribution à la réalisation d’inventaires complémentaires, de suivis, d’études.
La restauration de zones humides dégradées est à privilégier.
Les mesures compensatoires sont mises en place au plus tard au démarrage du projet, dans un principe d’antériorité ou de concordance, et visent des objectifs atteignables et mesurables.
Pendant la durée de l’autorisation le préfet centralise et porte à connaissance les résultats du suivi des mesures compensatoires, et notamment :
 Des éléments garantissant leur pérennité (notamment : maîtrise foncière, convention de gestion avec un maître d’ouvrage local compétent, protection par des outils fonciers)
 L’évaluation de leur efficience (bilan coûts / atteinte des objectifs), sur différents indicateurs de fonctionnalités de la zone humide (biodiversité, auto-épuration, ralentissement dynamique).</t>
  </si>
  <si>
    <t>REGLE10002_06</t>
  </si>
  <si>
    <t>REGLE10002_07</t>
  </si>
  <si>
    <t>4. Incidences des aménagements en rivière</t>
  </si>
  <si>
    <t>Appréciation des incidences du projet
Le pétitionnaire ou déclarant précise les incidences de son projet sur la continuité écologique des masses d’eau.
En l’absence d’alternative justifiée par des contraintes techniques et/ou économiques, lorsque toutes les solutions d’évitement et de correction ont été épuisées, des mesures compensatoires sont prévues.
Application de la mesure de compensation
Les mesures compensatoires demandées peuvent porter sur le site impacté ou être délocalisées. Elles peuvent notamment consister à intervenir sur le cours d’eau impacté ou sur son bassin versant :
 en l’équipement ou l’effacement d‘obstacles à la continuité écologique et sans usage connu
 en la restauration ou l’optimisation des fonctionnalités des cours d’eau (diversification des habitats, reconstitution de frayères, amélioration des fonctionnalités auto-épuratrices des cours d’eau).
Ces mesures compensatoires sont engagées au plus tard au démarrage du projet, dans un principe d’antériorité ou de concordance mais peuvent durer au-delà de la durée du projet, et visent des objectifs atteignables et mesurables.
Pendant la durée de l’autorisation, le pétitionnaire communique au Préfet le suivi des mesures compensatoires, qui comporte notamment :
 des éléments garantissant leur pérennité (notamment les mesures d’entretien des ouvrages équipés d’un dispositif de franchissement),
 l’évaluation de leur efficience (bilan coût/gain écologique). Projet de SAGE Ouest
Version pour approbation – Mai 2015
Règlement
25
Cas des ouvrages existants faisant obstacle à la continuité écologique
Le rétablissement de la continuité écologique se fait prioritairement de l’aval vers l’amont. Les obstacles identifiés comme prioritaires sur le territoire du SAGE Ouest sont les suivants :
Tableau 1: ouvrages prioritaires pour le rétablissement de la continuité écologique
Ouvrages concernés
Objectif de l’aménagement
Maître d’ouvrage envisagé
Rivière des Galets
Seuils en aval de la RN
Se référer à l’étude 13 rivières pérennes
Région
Mise en place d’un statut et d’une réglementation professionnelle pour les associations de pêcheurs en aval de la rivière
Se référer à l’étude 13 rivières pérennes. A minima, permettre à une partie des adultes migrants de bichiques de franchir la zone de pêche sans être capturés.
DMSOI/DEAL
- Assec Orangers (captages Orangers et Grand-Mère)
- Prises ILO Bras de Sainte-Suzanne et Rivière des Galets
Se référer à l’étude 13 rivières pérennes
- Commune de Saint-Paul
- Département
Ravine Saint-Gilles
- Cordon Embouchure
Se référer à l’étude 13 rivières pérennes
- commune de Saint-Paul /DEAL
- Captage du Verrou
Se référer à l’étude 13 rivières pérennes
Département/Commune de Saint-Paul
Canal Jacques et canal Prune
Se référer à l’étude 13 rivières pérennes
Commune de Saint-Paul
Les priorités d’intervention seront conformes aux classements des cours d’eau à venir.
La responsabilité de chaque aménagement incombe au propriétaire ou à défaut à l’exploitant. Il appartient de s’assurer de la validité de l’acte administratif justifiant sa présence dans le cours d’eau.
Toute action envisagée sur ces aménagements se fera, en accord, avec les bénéficiaires des autorisations administratives.
Les maîtres d’ouvrage publics identifiés ci-dessus produisent les études justifiant le choix des aménagements à mettre en place pour le rétablissement de la continuité écologique (Article R 214-17 du Code de l’Environnement). Ils mettront en place un suivi permettant d’évaluer la bonne fonctionnalité des ouvrages vis-à-vis du franchissement des espèces cibles et le gain écologique obtenu au sein de l’hydrosystème.</t>
  </si>
  <si>
    <t>REGLE10002_08</t>
  </si>
  <si>
    <t>REGLE10002_11</t>
  </si>
  <si>
    <t>5. Incidences des prélèvements</t>
  </si>
  <si>
    <t>Appréciation des incidences du projet
Cette règle concerne tout prélèvement soumis à déclaration ou autorisation au titre de la loi sur l’eau
1. Nouveaux prélèvements en eaux superficielles : Les volumes captés devront respecter les débits réservés et prendre en compte les débits minimums biologiques établis dans le cadre de l’étude volumes prélevables.
2. Nouveaux prélèvements en eaux souterraines :
Pour tout projet, les incidences du prélèvement sont appréciés et contextualisés au sein du territoire du SAGE Ouest et de la masse d’eau concernée.
 Cette appréciation pourra se faire sur la base :
o d’une étude hydrogéologique, attestée par des forages d’exploration faisant l’objet d’un suivi sur au moins un cycle hydrologique complet
o d’une analyse de la zone impactée et des contraintes réglementaires (intégration de toutes les données et études ou modèles existants) et estimation des caractéristiques de l’aquifère capté par l’ouvrage (piézométrie, profondeur, etc.). De la définition des caractéristiques prévisionnelles de l’ouvrage à réaliser : type de forage : diamètre, profondeur, méthode de foration, conditions de suivi de la réalisation de l’ouvrage : coupe géologique, enregistrements de paramètres, diagraphies (pendant et après la foration), etc. et des équipements à mettre en oeuvre (CCTP) : complétion (tubages, crépines, massif filtrant, cimentation, etc.). Les marchés de travaux devront également comprendre des clauses de neutralisation des ouvrages non exploitables, inachevés ou faisant l’objet de mal façons susceptibles d’induire des contaminations du ou des aquifères concernés.
En outre, les forages doivent être systématiquement mis en place sur du foncier maîtrisable par le maître d’ouvrage.
3. Modifications d’ouvrages existants
Lors d’interventions lourdes sur des captages réalisés antérieurement (aux dispositions actuellement en vigueur) tel que le reconditionnement de l’ouvrage, l’approfondissement ou la modification de la zone captée, l’augmentation des volumes prélevés, etc. la mise en place d’une analyse et d’un dispositif de suivi équivalant à ceux des nouveaux ouvrages est réalisée.
4. Cas des ouvrages inutilisés, endommagés et/ou mettant en communication des aquifères distincts
Prévoir de surveiller puis de neutraliser si nécessaire – en zone sensible (zones polluées, biseau salé, etc.) – les ouvrages inutilisés, endommagés et/ou mettant en communication des aquifères distincts.
Application de la mesure de compensation
Sur les masses d’eau souterraines
Une fois l’ouvrage réalisé, les éléments d’information préalable nécessaires pour la mise en service d’un prélèvement d’eaux souterraines sont :
 Sur l’ouvrage terminé, réalisation de pompages d’essai par palier (3 à 5) puis d’essais de longue durée (72 h à 8 semaines) avec suivi en continu de la piézométrie sur le puits et sur 2 ou 3 piézomètres dédiés, ainsi que de la conductivité (en mode dynamique).
 Rapport de fin de travaux (dont le dossier de récolement) avec compte-rendu du suivi hydrogéologique du chantier, caractéristiques effectives de l’ouvrage (coupe géoogiques.et diagraphies, complétions, etc.), analyse des essais hydrauliques et des suivis piézométriques et conductivité et des caractéristiques physico-chimiques des eaux interceptées, etc.
Les prélèvements existants seront mis en conformité avec le règlement du SAGE dans un délai de 5 ans.
Sur les masses d’eau souterraines comme superficielles :
 les exploitants bancarisent les informations de suivi sur la conductivité et la piézométrie des forages exploités et des forages de surveillance et les informations relatives à l’hydrologie des cours d’eau
 Ils transmettent et centralisent ces informations à l’Office de L’Eau et la cellule d’animation de la CLEO dans l’objectif de participer à l’effort collectif d’acquisition de connaissances.
Cette disposition sera enrichie des seuils définis par l’étude des volumes prélevables et entrainera une redéfinition du partage de la ressource.</t>
  </si>
  <si>
    <t>REGLE10002_15</t>
  </si>
  <si>
    <t>6. Incidences des aménagements sur les zones d'expansion de crue</t>
  </si>
  <si>
    <t>Appréciation des incidences du projet
Tout projet devra garantir le libre écoulement des eaux et ne pas impacter les zones en aval.
Les projets de protection des biens et des personnes face au risque inondation justifiés par des enjeux déjà identifiés dans le cadre des PPR en vigueur ne sont pas concernés par la disposition. Les projets d’infrastructure doivent justifier de l’impossibilité technico-économique d’implanter en dehors de ces zones.
Application de la mesure de compensation
Dès lors que la mise en oeuvre d’un projet conduit, sans alternative avérée, à la modification d’une zone d’expansion des crues, les mesures compensatoires proposées par le maître d’ouvrage doivent prévoir, dans le même bassin versant, à proximité immédiate du projet, la création ou la restauration de zones d’expansion des crues équivalentes sur le plan fonctionnel (compensation volumétrique par tranches altimétriques données, etc.).</t>
  </si>
  <si>
    <t>REGLE10002_16</t>
  </si>
  <si>
    <t>7. Incidences des activités et autres installations sur les ressources stratégiques</t>
  </si>
  <si>
    <t>Appréciation des incidences du projet
L’exploitation des activités et autres installations industrielles soumises à autorisation est rendue compatible avec la préservation des ressources stratégiques définies ci-dessus dans la mesure où les conditions suivantes sont réunies :
 Limitation au maximum du risque de pollution, y compris en période de plus hautes eaux de nappe
 La justification de cette bonne prise en compte des risques est apportée au travers d’études appropriées (études de sols, études hydrogéologiques).
Suivi de la mesure de réduction
L’état quantitatif et qualitatif de la nappe sont évalués annuellement par le pétitionnaire et attestent cette non dégradation.</t>
  </si>
  <si>
    <t>Code du SAGE</t>
  </si>
  <si>
    <t>Lien adresse URL</t>
  </si>
  <si>
    <t>https://www.gesteau.fr/document/sage-adour-amont-reglement</t>
  </si>
  <si>
    <t>Adour aval</t>
  </si>
  <si>
    <t>SAGE05025</t>
  </si>
  <si>
    <t>Agly</t>
  </si>
  <si>
    <t>SAGE06001</t>
  </si>
  <si>
    <t>https://www.gesteau.fr/document/sage-du-bassin-de-lagout-reglement</t>
  </si>
  <si>
    <t>https://www.gesteau.fr/document/sage-aisne-vesle-suippe-pagd-et-reglement</t>
  </si>
  <si>
    <t>https://www.gesteau.fr/sites/default/files/gesteau/content_files/document/Alagnon_Reglement.pdf</t>
  </si>
  <si>
    <t>https://www.gesteau.fr/sites/default/files/gesteau/content_files/document/SAGEAllan_-_PAGD_et_reglement.pdf</t>
  </si>
  <si>
    <t>https://www.gesteau.fr/document/sage-allier-aval-reglement</t>
  </si>
  <si>
    <t>https://www.gesteau.fr/sites/default/files/gesteau/content_files/document/reglement_sage_arc_2014.pdf</t>
  </si>
  <si>
    <t>https://www.gesteau.fr/sites/default/files/gesteau/content_files/document/sage_2reglement.pdf</t>
  </si>
  <si>
    <t>Argens</t>
  </si>
  <si>
    <t>SAGE06043</t>
  </si>
  <si>
    <t>https://www.gesteau.fr/document/sage-argoat-tregor-goelo-reglement</t>
  </si>
  <si>
    <t>https://www.gesteau.fr/document/sage-arguenon-baie-de-la-fresnaye-reglement</t>
  </si>
  <si>
    <t>https://www.gesteau.fr/document/reglement-du-sage-de-larmancon</t>
  </si>
  <si>
    <t>Arroux - Bourbince</t>
  </si>
  <si>
    <t>SAGE04051</t>
  </si>
  <si>
    <t>https://www.gesteau.fr/sites/default/files/gesteau/content_files/document/sage_arve_-_reglement_0.pdf</t>
  </si>
  <si>
    <t>https://www.gesteau.fr/sage/audomarois</t>
  </si>
  <si>
    <t>https://www.gesteau.fr/document/sage-aulne-reglement</t>
  </si>
  <si>
    <t>Aure</t>
  </si>
  <si>
    <t>SAGE03031</t>
  </si>
  <si>
    <t>Authie</t>
  </si>
  <si>
    <t>SAGE01008</t>
  </si>
  <si>
    <t>https://www.gesteau.fr/document/sage-authion-reglement</t>
  </si>
  <si>
    <t>https://www.gesteau.fr/document/sage-automne-revise-reglement</t>
  </si>
  <si>
    <t>https://www.gesteau.fr/document/reglement-du-sage-auzance-vertonne-et-cours-deau-cotiers</t>
  </si>
  <si>
    <t>https://www.gesteau.fr/document/plan-damenagement-et-de-gestion-durable-et-reglement-du-sage-de-lavre</t>
  </si>
  <si>
    <t>https://www.gesteau.fr/document/sage-baie-de-bourgneuf-et-marais-breton-reglement</t>
  </si>
  <si>
    <t>Baie de Douarnenez</t>
  </si>
  <si>
    <t>https://www.gesteau.fr/document/sage-baie-de-douarnenez-reglement</t>
  </si>
  <si>
    <t>https://www.gesteau.fr/document/sage-baie-de-lannion-reglement</t>
  </si>
  <si>
    <t>https://www.gesteau.fr/document/sage-de-la-baie-de-saint-brieuc-reglement</t>
  </si>
  <si>
    <t>https://www.gesteau.fr/document/sage-bas-leon-reglement</t>
  </si>
  <si>
    <t>Bassée Voulzie</t>
  </si>
  <si>
    <t>SAGE03028</t>
  </si>
  <si>
    <t>https://www.gesteau.fr/document/sage-de-la-basse-vallee-de-lain-reglement-approuve-en-2014</t>
  </si>
  <si>
    <t>Basse vallée de l'Aude</t>
  </si>
  <si>
    <t>https://www.gesteau.fr/document/pagd-reglement-et-atlas-cartographique-du-sage-basse-vallee-de-laude</t>
  </si>
  <si>
    <t>https://www.gesteau.fr/document/sage-du-boulonnais-revise-pagd-et-reglement-2013</t>
  </si>
  <si>
    <t>https://www.gesteau.fr/document/sage-du-bassin-ferrifere-reglement</t>
  </si>
  <si>
    <t>https://www.gesteau.fr/document/sage-bassin-houiller-reglement</t>
  </si>
  <si>
    <t>Bassins versants des Pyrénées Ariégeoises</t>
  </si>
  <si>
    <t>SAGE05028</t>
  </si>
  <si>
    <t>https://www.gesteau.fr/document/sage-bievre-reglement</t>
  </si>
  <si>
    <t>Bièvre - Liers - Valloire</t>
  </si>
  <si>
    <t>https://www.gesteau.fr/sites/default/files/gesteau/content_files/document/R%C3%A8glement_SAGE%20BIEVRE%20LIERS%20VALLOIRE.pdf</t>
  </si>
  <si>
    <t>https://www.gesteau.fr/document/sage-blavet-reglement-2014-2020</t>
  </si>
  <si>
    <t>https://www.gesteau.fr/document/sage-bourbre-approuve-le-6-mars-2008-reglement</t>
  </si>
  <si>
    <t>https://www.gesteau.fr/document/sage-boutonne-revise-reglement</t>
  </si>
  <si>
    <t>Brèche</t>
  </si>
  <si>
    <t>SAGE03034</t>
  </si>
  <si>
    <t>https://www.gesteau.fr/document/sage-cailly-aubette-robec-pagd-et-reglement-0</t>
  </si>
  <si>
    <t>Camargue gardoise</t>
  </si>
  <si>
    <t>https://www.gesteau.fr/sites/default/files/gesteau/content_files/document/R%C3%A8glement%20-%20SAGE%20Camargue%20gardoise_0.pdf</t>
  </si>
  <si>
    <t>https://www.gesteau.fr/document/reglement-du-sage-de-la-canche</t>
  </si>
  <si>
    <t>https://www.gesteau.fr/document/reglement-du-sage-cele-0</t>
  </si>
  <si>
    <t>https://www.gesteau.fr/document/sage-charente-reglement</t>
  </si>
  <si>
    <t>https://www.gesteau.fr/document/sage-cher-amont-reglement</t>
  </si>
  <si>
    <t>Cher aval</t>
  </si>
  <si>
    <t>https://www.gesteau.fr/document/sage-cher-aval-reglement</t>
  </si>
  <si>
    <t>https://www.gesteau.fr/document/sage-ciron-reglement-et-atlas-cartographique</t>
  </si>
  <si>
    <t>Clain</t>
  </si>
  <si>
    <t>SAGE04050</t>
  </si>
  <si>
    <t>https://www.gesteau.fr/document/sage-de-la-vallee-du-commerce-reglement</t>
  </si>
  <si>
    <t>https://www.gesteau.fr/document/reglement-du-sage-cotiers-basques</t>
  </si>
  <si>
    <t>https://www.gesteau.fr/document/sage-couesnon-reglement</t>
  </si>
  <si>
    <t>Creuse</t>
  </si>
  <si>
    <t>SAGE04057</t>
  </si>
  <si>
    <t>Croult-Enghien-Vieille Mer</t>
  </si>
  <si>
    <t>https://www.gesteau.fr/sites/default/files/gesteau/content_files/document/3_reglement_SAGE_CEVM.pdf</t>
  </si>
  <si>
    <t>https://www.gesteau.fr/document/sage-du-delta-de-laa-plan-damenagement-et-de-gestion-durable-de-la-ressource-en-eau-et-des-</t>
  </si>
  <si>
    <t>des 6 Vallées</t>
  </si>
  <si>
    <t>SAGE03033</t>
  </si>
  <si>
    <t>Dives</t>
  </si>
  <si>
    <t>SAGE03035</t>
  </si>
  <si>
    <t>https://www.gesteau.fr/sites/default/files/gesteau/content_files/document/SAGE%20Doller%20Version%20finale%202019_.pdf</t>
  </si>
  <si>
    <t>Dordogne amont</t>
  </si>
  <si>
    <t>SAGE05023</t>
  </si>
  <si>
    <t>Dordogne Atlantique</t>
  </si>
  <si>
    <t>SAGE05027</t>
  </si>
  <si>
    <t>https://www.gesteau.fr/document/sage-de-la-dore-reglement</t>
  </si>
  <si>
    <t>https://www.gesteau.fr/document/sage-douve-taute-reglement</t>
  </si>
  <si>
    <t>https://www.gesteau.fr/sites/default/files/gesteau/content_files/document/SAGE-Drac-Romanche-Approuv_PAGD_reglement.pdf</t>
  </si>
  <si>
    <t>https://www.gesteau.fr/document/sage-drome-reglement</t>
  </si>
  <si>
    <t>Dropt</t>
  </si>
  <si>
    <t>SAGE05024</t>
  </si>
  <si>
    <t>Durance</t>
  </si>
  <si>
    <t>SAGE06044</t>
  </si>
  <si>
    <t>https://www.gesteau.fr/document/sage-elle-isole-laita-approuve-le-10-juillet-2009-piece-n%C2%B03-reglement</t>
  </si>
  <si>
    <t>https://www.gesteau.fr/document/sage-elorn-reglement</t>
  </si>
  <si>
    <t>Escaut</t>
  </si>
  <si>
    <t>SAGE01011</t>
  </si>
  <si>
    <t>https://www.gesteau.fr/document/sage-est-de-lile-de-la-reunion-reglement</t>
  </si>
  <si>
    <t>https://www.gesteau.fr/document/sage-est-lyonnais-approuve-le-24-juillet-2009-reglement</t>
  </si>
  <si>
    <t>https://www.gesteau.fr/document/sage-estuaire-de-la-gironde-et-milieux-associes-pagd-et-reglement</t>
  </si>
  <si>
    <t>https://www.gesteau.fr/document/reglement-du-sage-estuaire-de-la-loire</t>
  </si>
  <si>
    <t>https://www.gesteau.fr/document/sage-etang-de-biguglia-reglement</t>
  </si>
  <si>
    <t>https://www.gesteau.fr/document/pagd-et-reglement-du-sage-etang-de-salses-leucate</t>
  </si>
  <si>
    <t>https://www.gesteau.fr/document/sage-etangs-littoraux-born-et-buch-reglement</t>
  </si>
  <si>
    <t>Evre Thau Saint-Denis</t>
  </si>
  <si>
    <t>https://www.gesteau.fr/sites/default/files/gesteau/content_files/document/reglement_ets_final.pdf</t>
  </si>
  <si>
    <t>https://www.gesteau.fr/sites/default/files/gesteau/content_files/document/pagd-reglement-sage-fresquel-20170905.pdf</t>
  </si>
  <si>
    <t>Gapeau</t>
  </si>
  <si>
    <t>SAGE06013</t>
  </si>
  <si>
    <t>https://www.gesteau.fr/sites/default/files/gesteau/content_files/document/2_-_sage_des_gardons_reglement.pdf</t>
  </si>
  <si>
    <t>Gaves</t>
  </si>
  <si>
    <t>SAGE05029</t>
  </si>
  <si>
    <t>https://www.gesteau.fr/document/sage-giessen-liepvrette-reglement</t>
  </si>
  <si>
    <t>Golfe du Morbihan et ria d'Etel</t>
  </si>
  <si>
    <t>https://www.gesteau.fr/document/sage-golfe-du-morbihan-et-ria-detel-reglement</t>
  </si>
  <si>
    <t>https://www.gesteau.fr/document/reglement-du-sage-du-haut-allier</t>
  </si>
  <si>
    <t>https://www.gesteau.fr/document/reglement-du-sage-haut-doubs-haute-loue-revise-en-mai-2013</t>
  </si>
  <si>
    <t>https://www.gesteau.fr/sites/default/files/sage_hs_pagd_reglement_juin2017.pdf</t>
  </si>
  <si>
    <t>Haute Vallée de l'Aude</t>
  </si>
  <si>
    <t>SAGE06016</t>
  </si>
  <si>
    <t>https://www.gesteau.fr/document/pagd-et-reglement-du-sage-du-bassin-du-fleuve-herault</t>
  </si>
  <si>
    <t>https://www.gesteau.fr/document/sage-hers-mort-girou-pagd-et-reglement</t>
  </si>
  <si>
    <t>https://www.gesteau.fr/document/sage-huisne-revise-reglement</t>
  </si>
  <si>
    <t>https://www.gesteau.fr/document/sage-ill-nappe-rhin-revise-plan-damenagement-et-de-gestion-durable-pagd-reglement-atlas-car</t>
  </si>
  <si>
    <t>Isle - Dronne</t>
  </si>
  <si>
    <t>SAGE05018</t>
  </si>
  <si>
    <t>https://www.gesteau.fr/document/sage-de-liton-pagd-et-reglement</t>
  </si>
  <si>
    <t>https://www.gesteau.fr/document/rapport-de-presentation-plan-damenagement-et-de-gestion-durable-pagd-et-reglement-du-sage-d</t>
  </si>
  <si>
    <t>https://www.gesteau.fr/document/revision-du-sage-largue-reglement</t>
  </si>
  <si>
    <t>https://www.gesteau.fr/document/sage-de-la-lauch-pagd-et-reglement</t>
  </si>
  <si>
    <t>https://www.gesteau.fr/document/reglement-du-sage-du-lay-decembre-2010</t>
  </si>
  <si>
    <t>Layon - Aubance</t>
  </si>
  <si>
    <t>https://www.gesteau.fr/document/sage-layon-aubance-revise-reglement</t>
  </si>
  <si>
    <t>Léon-Trégor</t>
  </si>
  <si>
    <t>https://www.gesteau.fr/sites/default/files/gesteau/content_files/document/VF-REGLEMENT%20Projet%20de%20SAGE%20LEON%20TREGOR%20adopt%C3%A9%20suite%20%C3%A0%20la%20CLE%20du%2027%20f%C3%A9vrier%202019%20%28version%20finale%29.pdf</t>
  </si>
  <si>
    <t>https://www.gesteau.fr/document/rapport-de-presentation-plan-damenagement-et-de-gestion-durable-reglement-2013-du-sage-leyr</t>
  </si>
  <si>
    <t>Lez</t>
  </si>
  <si>
    <t>SAGE06042</t>
  </si>
  <si>
    <t>https://www.gesteau.fr/document/sage-revise-lez-mosson-etangs-palavasiens-reglement</t>
  </si>
  <si>
    <t>Lignon du Velay</t>
  </si>
  <si>
    <t>SAGE04035</t>
  </si>
  <si>
    <t>https://www.gesteau.fr/document/sage-logne-boulogne-ognon-et-lac-de-grand-lieu-revise-reglement</t>
  </si>
  <si>
    <t>https://www.gesteau.fr/document/sage-loir-reglement</t>
  </si>
  <si>
    <t>Loire amont</t>
  </si>
  <si>
    <t>SAGE04034</t>
  </si>
  <si>
    <t>https://www.gesteau.fr/sites/default/files/gesteau/content_files/document/sage_la-reglement.pdf</t>
  </si>
  <si>
    <t>https://www.gesteau.fr/document/sage-loire-en-rhone-alpes-reglement</t>
  </si>
  <si>
    <t>https://www.gesteau.fr/document/pagd-et-reglement-du-sage-du-bassin-versant-de-la-riviere-du-loiret</t>
  </si>
  <si>
    <t>https://www.gesteau.fr/document/sage-lot-amont-reglement</t>
  </si>
  <si>
    <t>https://www.gesteau.fr/document/sage-de-la-lys-revise-plan-damenagement-et-de-gestion-durable-reglement</t>
  </si>
  <si>
    <t>https://www.gesteau.fr/sites/default/files/gesteau/content_files/document/sage_marne_confluence_reglement_approuve_par_arrete_du_2-1-2018.pdf</t>
  </si>
  <si>
    <t>https://www.gesteau.fr/sites/default/files/gesteau/content_files/document/SAGE_MD_REGLEMENT_AVEC_ANNEXES_V_APPROUVE.pdf</t>
  </si>
  <si>
    <t>https://www.gesteau.fr/document/sage-mauldre-revise-approuve-reglement</t>
  </si>
  <si>
    <t>https://www.gesteau.fr/document/sage-mayenne-reglement</t>
  </si>
  <si>
    <t>https://www.gesteau.fr/document/sage-midouze-reglement</t>
  </si>
  <si>
    <t>Moder</t>
  </si>
  <si>
    <t>SAGE02007</t>
  </si>
  <si>
    <t>https://www.gesteau.fr/sites/default/files/gesteau/content_files/document/dauphine_REGLEMENT.pdf</t>
  </si>
  <si>
    <t>https://www.gesteau.fr/sites/default/files/gesteau/content_files/document/sage_approuve_170818.pdf</t>
  </si>
  <si>
    <t>https://www.gesteau.fr/document/reglement-du-sage-nappe-de-beauce-et-milieux-aquatiques-associes</t>
  </si>
  <si>
    <t>Nappe des Grès du Trias Inférieur</t>
  </si>
  <si>
    <t>SAGE02010</t>
  </si>
  <si>
    <t>https://www.gesteau.fr/document/sage-de-la-nappe-du-breuchin-reglement</t>
  </si>
  <si>
    <t>https://www.gesteau.fr/document/sage-nappe-et-basse-vallee-du-var-reglement</t>
  </si>
  <si>
    <t>https://www.gesteau.fr/sites/default/files/gesteau/content_files/document/2020_02_13_reglement_final_sage_nappes.pdf</t>
  </si>
  <si>
    <t>https://www.gesteau.fr/document/projet-de-sage-nappes-profondes-de-gironde-revise-reglement</t>
  </si>
  <si>
    <t>Neste et Rivières de Gascogne</t>
  </si>
  <si>
    <t>SAGE05031</t>
  </si>
  <si>
    <t>Neste-Ourse</t>
  </si>
  <si>
    <t>SAGE05004</t>
  </si>
  <si>
    <t>Nives</t>
  </si>
  <si>
    <t>SAGE05030</t>
  </si>
  <si>
    <t>https://www.gesteau.fr/document/revision-du-sage-de-la-nonette-reglement</t>
  </si>
  <si>
    <t>https://www.gesteau.fr/document/sage-odet-reglement</t>
  </si>
  <si>
    <t>https://www.gesteau.fr/document/reglement-revise-du-sage-oise-aronde-2019</t>
  </si>
  <si>
    <t>Oise moyenne</t>
  </si>
  <si>
    <t>SAGE03030</t>
  </si>
  <si>
    <t>https://www.gesteau.fr/document/sage-orb-libron-plan-damenagement-et-de-gestion-durable-et-reglement</t>
  </si>
  <si>
    <t>https://www.gesteau.fr/document/reglement-du-sage-orge-yvette</t>
  </si>
  <si>
    <t>https://www.gesteau.fr/document/sage-orne-amont-reglement-approuve</t>
  </si>
  <si>
    <t>https://www.gesteau.fr/sites/default/files/gesteau/content_files/document/5.%20SAGE%20ORNE%20AVAL%20SEULLES_2b_R%C3%A8glement_modifi%C3%A9.pdf</t>
  </si>
  <si>
    <t>https://www.gesteau.fr/document/sage-orne-moyenne-approuve-par-larrete-du-12-fevrier-2013-reglement</t>
  </si>
  <si>
    <t>https://www.gesteau.fr/document/sage-du-bassin-versant-de-louche-reglement</t>
  </si>
  <si>
    <t>https://www.gesteau.fr/document/sage-oudon-revise-reglement</t>
  </si>
  <si>
    <t>https://www.gesteau.fr/sites/default/files/gesteau/content_files/document/reglement_valide_fvrier2016.pdf</t>
  </si>
  <si>
    <t>https://www.gesteau.fr/document/reglement-du-sage-ouest-de-lile-de-la-reunion-revise-en-2015</t>
  </si>
  <si>
    <t>Ouest Lyonnais</t>
  </si>
  <si>
    <t>SAGE06045</t>
  </si>
  <si>
    <t>https://www.gesteau.fr/document/sage-petit-et-grand-morin-reglement</t>
  </si>
  <si>
    <t>Prunelli Gravone Golfe d'Ajaccio</t>
  </si>
  <si>
    <t>SAGE06036</t>
  </si>
  <si>
    <t>https://www.gesteau.fr/sites/default/files/gesteau/content_files/document/sagerance_pagd_reglement.pdf</t>
  </si>
  <si>
    <t>https://www.gesteau.fr/sites/default/files/pagd_reglement_sage_risle_approuve_HR.pdf</t>
  </si>
  <si>
    <t>Rupt de Mad, Esch, Trey</t>
  </si>
  <si>
    <t>SAGE02009</t>
  </si>
  <si>
    <t>https://www.gesteau.fr/document/sage-sambre-plan-damenagement-et-de-gestion-durable-de-la-ressource-et-reglement</t>
  </si>
  <si>
    <t>https://www.gesteau.fr/document/sage-sarthe-amont-reglement</t>
  </si>
  <si>
    <t>https://www.gesteau.fr/document/sage-sarthe-aval-reglement</t>
  </si>
  <si>
    <t>Sauldre</t>
  </si>
  <si>
    <t>SAGE04029</t>
  </si>
  <si>
    <t>Scarpe amont</t>
  </si>
  <si>
    <t>SAGE01015</t>
  </si>
  <si>
    <t>https://www.gesteau.fr/sites/default/files/gesteau/content_files/document/2-Reglement_SAGE_Scarpe_aval_2020__EP.pdf</t>
  </si>
  <si>
    <t>https://www.gesteau.fr/document/reglement-du-sage-scorff</t>
  </si>
  <si>
    <t>Sée et Côtiers Granvillais</t>
  </si>
  <si>
    <t>SAGE03026</t>
  </si>
  <si>
    <t>Sélune</t>
  </si>
  <si>
    <t>SAGE03005</t>
  </si>
  <si>
    <t>https://www.gesteau.fr/sites/default/files/gesteau/content_files/document/03REGLEMENT_2019.pdf</t>
  </si>
  <si>
    <t>https://www.gesteau.fr/document/projet-de-sage-sevre-nantaise-revise-reglement</t>
  </si>
  <si>
    <t>https://www.gesteau.fr/document/sage-de-la-sevre-niortaise-et-du-marais-poitevin-documents-approuves-reglement</t>
  </si>
  <si>
    <t>Siagne</t>
  </si>
  <si>
    <t>SAGE06037</t>
  </si>
  <si>
    <t>Sienne, Soulles, côtiers ouest du Cotentin</t>
  </si>
  <si>
    <t>SAGE03032</t>
  </si>
  <si>
    <t>https://www.gesteau.fr/document/sage-sioule-reglement</t>
  </si>
  <si>
    <t>https://www.gesteau.fr/sites/default/files/gesteau/content_files/document/sage_sacec_reglement.pdf</t>
  </si>
  <si>
    <t>https://www.gesteau.fr/document/sage-sud-cornouaille-reglement</t>
  </si>
  <si>
    <t>Sud de l'île de la Réunion</t>
  </si>
  <si>
    <t>SAGE10004</t>
  </si>
  <si>
    <t>https://www.gesteau.fr/document/sage-tarn-amont-reglement</t>
  </si>
  <si>
    <t>https://www.gesteau.fr/sites/default/files/gesteau/content_files/document/reglement_10.pdf</t>
  </si>
  <si>
    <t>https://www.gesteau.fr/sites/default/files/gesteau/content_files/document/sage-thau-ingril-reglement.pdf</t>
  </si>
  <si>
    <t>Thérain</t>
  </si>
  <si>
    <t>SAGE03036</t>
  </si>
  <si>
    <t>Thouet</t>
  </si>
  <si>
    <t>SAGE04055</t>
  </si>
  <si>
    <t>Thur</t>
  </si>
  <si>
    <t>SAGE02001</t>
  </si>
  <si>
    <t>https://www.gesteau.fr/sites/default/files/gesteau/content_files/document/R%C3%A8glement%20du%20SAGE%20de%20la%20Tille_VF_EP.pdf</t>
  </si>
  <si>
    <t>https://www.gesteau.fr/document/sage-de-la-vallee-de-la-bresle-pagd-et-reglement</t>
  </si>
  <si>
    <t>https://www.gesteau.fr/document/sage-vallee-de-la-garonne-pagd-et-reglement</t>
  </si>
  <si>
    <t>https://www.gesteau.fr/sites/default/files/gesteau/content_files/document/SAGE_Vendee_adopte_20110131.pdf</t>
  </si>
  <si>
    <t>https://www.gesteau.fr/document/reglement-du-sage-verdon</t>
  </si>
  <si>
    <t>Vézère-Corrèze</t>
  </si>
  <si>
    <t>SAGE05026</t>
  </si>
  <si>
    <t>https://www.gesteau.fr/sites/default/files/gesteau/content_files/document/reglement-sage_viaur.pdf</t>
  </si>
  <si>
    <t>https://www.gesteau.fr/document/reglement-du-sage-de-la-vie-et-du-jaunay</t>
  </si>
  <si>
    <t>https://www.gesteau.fr/document/sage-vienne-revise-reglement</t>
  </si>
  <si>
    <t>https://www.gesteau.fr/document/sage-vilaine-revise-approuve-en-2015-plan-damenagement-et-de-gestion-durable-reglement</t>
  </si>
  <si>
    <t>https://www.gesteau.fr/sites/default/files/gesteau/content_files/document/SAGE_Vire_REGLEMENT_modifie_6fev19.pdf</t>
  </si>
  <si>
    <t>Vistre - Nappes Vistrenque et Costières</t>
  </si>
  <si>
    <t>https://www.gesteau.fr/document/sage-vistre-nappes-vistrenque-et-costieres-pagd-et-reglement</t>
  </si>
  <si>
    <t>https://www.gesteau.fr/document/sage-vouge-1ere-revision-reglement</t>
  </si>
  <si>
    <t>https://www.gesteau.fr/document/sage-yeres-reglement-approuve</t>
  </si>
  <si>
    <t>https://www.gesteau.fr/document/reglement-du-sage-du-bassin-versant-de-lyerres</t>
  </si>
  <si>
    <t>https://www.gesteau.fr/document/reglement-du-sage-yevre-auron</t>
  </si>
  <si>
    <t>https://www.gesteau.fr/sites/default/files/sage_yser_pagd-reglement.pdf</t>
  </si>
  <si>
    <t>Code</t>
  </si>
  <si>
    <t>Régions concernées</t>
  </si>
  <si>
    <t>NOUVELLE-AQUITAINE</t>
  </si>
  <si>
    <t>HAUTS-DE-FRANCE</t>
  </si>
  <si>
    <t>GRAND-EST</t>
  </si>
  <si>
    <t>AUVERGNE-RHONE-ALPES</t>
  </si>
  <si>
    <t>CENTRE-VAL DE LOIRE</t>
  </si>
  <si>
    <t>PROVENCE-ALPES-COTE D'AZUR</t>
  </si>
  <si>
    <t>BRETAGNE</t>
  </si>
  <si>
    <t>NORMANDIE</t>
  </si>
  <si>
    <t>PAYS DE LA LOIRE</t>
  </si>
  <si>
    <t>LA REUNION</t>
  </si>
  <si>
    <t>CORSE</t>
  </si>
  <si>
    <t>Haute-Loue</t>
  </si>
  <si>
    <t>4MO</t>
  </si>
  <si>
    <t>LANDES</t>
  </si>
  <si>
    <t>PYRENEES-ATLANTIQUES</t>
  </si>
  <si>
    <t>PYRENEES-ORIENTALES</t>
  </si>
  <si>
    <t>TARN</t>
  </si>
  <si>
    <t>MARNE</t>
  </si>
  <si>
    <t>CANTAL</t>
  </si>
  <si>
    <t>TERRITOIRE-DE-BELFORT</t>
  </si>
  <si>
    <t>PUY-DE-DOME</t>
  </si>
  <si>
    <t>BOUCHES-DU-RHONE</t>
  </si>
  <si>
    <t>ARDECHE</t>
  </si>
  <si>
    <t>COTES-D'ARMOR</t>
  </si>
  <si>
    <t>YONNE</t>
  </si>
  <si>
    <t>SAONE-ET-LOIRE</t>
  </si>
  <si>
    <t>HAUTE-SAVOIE</t>
  </si>
  <si>
    <t>PAS-DE-CALAIS</t>
  </si>
  <si>
    <t>FINISTERE</t>
  </si>
  <si>
    <t>CALVADOS</t>
  </si>
  <si>
    <t>SOMME</t>
  </si>
  <si>
    <t>MAINE-ET-LOIRE</t>
  </si>
  <si>
    <t>OISE</t>
  </si>
  <si>
    <t>VENDEE</t>
  </si>
  <si>
    <t>EURE</t>
  </si>
  <si>
    <t>AUBE</t>
  </si>
  <si>
    <t>AIN</t>
  </si>
  <si>
    <t>AUDE</t>
  </si>
  <si>
    <t>MEURTHE-ET-MOSELLE</t>
  </si>
  <si>
    <t>MOSELLE</t>
  </si>
  <si>
    <t>ILLE-ET-VILAINE</t>
  </si>
  <si>
    <t>ARIEGE</t>
  </si>
  <si>
    <t>DROME</t>
  </si>
  <si>
    <t>MORBIHAN</t>
  </si>
  <si>
    <t>ISERE</t>
  </si>
  <si>
    <t>CHARENTE-MARITIME</t>
  </si>
  <si>
    <t>SEINE-MARITIME</t>
  </si>
  <si>
    <t>VAUCLUSE</t>
  </si>
  <si>
    <t>LOT</t>
  </si>
  <si>
    <t>CHARENTE</t>
  </si>
  <si>
    <t>CHER</t>
  </si>
  <si>
    <t>LOIR-ET-CHER</t>
  </si>
  <si>
    <t>GIRONDE</t>
  </si>
  <si>
    <t>VIENNE</t>
  </si>
  <si>
    <t>VAL-D'OISE</t>
  </si>
  <si>
    <t>NORD</t>
  </si>
  <si>
    <t>HAUT-RHIN</t>
  </si>
  <si>
    <t>CORREZE</t>
  </si>
  <si>
    <t>DORDOGNE</t>
  </si>
  <si>
    <t>MANCHE</t>
  </si>
  <si>
    <t>HAUTES-ALPES</t>
  </si>
  <si>
    <t>LOT-ET-GARONNE</t>
  </si>
  <si>
    <t>REUNION</t>
  </si>
  <si>
    <t>RHONE</t>
  </si>
  <si>
    <t>LOIRE-ATLANTIQUE</t>
  </si>
  <si>
    <t>HAUTE-CORSE</t>
  </si>
  <si>
    <t>VAR</t>
  </si>
  <si>
    <t>BAS-RHIN</t>
  </si>
  <si>
    <t>HAUTE-LOIRE</t>
  </si>
  <si>
    <t>DOUBS</t>
  </si>
  <si>
    <t>HERAULT</t>
  </si>
  <si>
    <t>ORNE</t>
  </si>
  <si>
    <t>LOIRE</t>
  </si>
  <si>
    <t>SARTHE</t>
  </si>
  <si>
    <t>LOIRET</t>
  </si>
  <si>
    <t>LOZERE</t>
  </si>
  <si>
    <t>YVELINES</t>
  </si>
  <si>
    <t>MAYENNE</t>
  </si>
  <si>
    <t>VOSGES</t>
  </si>
  <si>
    <t>HAUTE-SAONE</t>
  </si>
  <si>
    <t>ALPES-MARITIMES</t>
  </si>
  <si>
    <t>HAUTES-PYRENEES</t>
  </si>
  <si>
    <t>ESSONNE</t>
  </si>
  <si>
    <t>COTE-D'OR</t>
  </si>
  <si>
    <t>CORSE-DU-SUD</t>
  </si>
  <si>
    <t>DEUX-SEVRES</t>
  </si>
  <si>
    <t>ALPES-DE-HAUTE-PROVENCE</t>
  </si>
  <si>
    <t>AVEYRON</t>
  </si>
  <si>
    <t>HAUTE-VIENNE</t>
  </si>
  <si>
    <t>Date du dernier arrêté préfectoral d’approbation ou révision</t>
  </si>
  <si>
    <t>Identifié nécessaire dans le SDAGE 2010-2015</t>
  </si>
  <si>
    <t>Identifié nécessaire dans le SDAGE 2016-2021</t>
  </si>
  <si>
    <t>non</t>
  </si>
  <si>
    <t>Comité de bassin responsable</t>
  </si>
  <si>
    <t>Rhône-Méditerranée</t>
  </si>
  <si>
    <t>Adour-Garonne, Rhône-Méditerranée</t>
  </si>
  <si>
    <t>Loire-Bretagne, Adour-Garonne</t>
  </si>
  <si>
    <t>Rhône-Méditerranée, Adour-Garonne, Loire-Bretagne</t>
  </si>
  <si>
    <t>Seine-Normandie, Loire-Bretagne, Rhône-Méditerranée</t>
  </si>
  <si>
    <t>Loire-Bretagne, Seine-Normandie, Rhône-Méditerranée</t>
  </si>
  <si>
    <t>Artois-Picardie, Rhin-Meuse</t>
  </si>
  <si>
    <t>Seine-Normandie, Loire-Bretagne</t>
  </si>
  <si>
    <t>Rhin-Meuse, Artois-Picardie</t>
  </si>
  <si>
    <t>Adour-Garonne, Loire-Bretagne</t>
  </si>
  <si>
    <t>Loire-Bretagne, Seine-Normandie</t>
  </si>
  <si>
    <t>Artois-Picardie, Rhin-Meuse, Seine-Normandie</t>
  </si>
  <si>
    <t>Réunion</t>
  </si>
  <si>
    <t>Corse, Guadeloupe</t>
  </si>
  <si>
    <t>Rhône-Méditerranée, Adour-Garonne</t>
  </si>
  <si>
    <t>Adour-Garonne, Loire-Bretagne, Rhône-Méditerranée</t>
  </si>
  <si>
    <t>Rhin-Meuse, Artois-Picardie, Rhône-Méditerranée</t>
  </si>
  <si>
    <t>Loire-Bretagne, Rhône-Méditerranée</t>
  </si>
  <si>
    <t>Rhin-Meuse, Rhône-Méditerranée, Artois-Picardie</t>
  </si>
  <si>
    <t>Seine-Normandie, Artois-Picardie</t>
  </si>
  <si>
    <t>Rhône-Méditerranée, Seine-Normandie, Loire-Bretagne</t>
  </si>
  <si>
    <t>Artois-Picardie, Seine-Normandie, Rhin-Meuse</t>
  </si>
  <si>
    <r>
      <t xml:space="preserve">Cette base de données rassemble toutes les règles de SAGE approuvées et mises en œuvre au niveau national, à la dernière date de mise à jour de la base. Elle est accompagnée d'une notice d'utilisation qui rappelle l'origine du projet, ses objectifs, les caractéristiques et les diverses applications d’une telle base de données. Imaginée et pilotée par le laboratoire GESTE, la réalisation de ce projet a été achevée grâce au partenariat entre le laboratoire GESTE, l’ENGEES, l’INRAE, le ministère de la Transition écologique et solidaire (MTES) et l’OiEau. Cette base de données est publiée sur Gest’eau, </t>
    </r>
    <r>
      <rPr>
        <b/>
        <sz val="26"/>
        <color rgb="FF000000"/>
        <rFont val="Calibri"/>
        <family val="2"/>
        <charset val="1"/>
      </rPr>
      <t xml:space="preserve">en accès libre. </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</si>
</sst>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u/>
      <sz val="10"/>
      <color rgb="FF0000EE"/>
      <name val="Calibri"/>
      <family val="2"/>
      <charset val="1"/>
    </font>
    <font>
      <sz val="10"/>
      <color rgb="FF996600"/>
      <name val="Calibri"/>
      <family val="2"/>
      <charset val="1"/>
    </font>
    <font>
      <sz val="10"/>
      <name val="Arial"/>
      <family val="2"/>
      <charset val="1"/>
    </font>
    <font>
      <sz val="10"/>
      <color rgb="FF333333"/>
      <name val="Calibri"/>
      <family val="2"/>
      <charset val="1"/>
    </font>
    <font>
      <sz val="26"/>
      <color rgb="FF000000"/>
      <name val="Calibri"/>
      <family val="2"/>
      <charset val="1"/>
    </font>
    <font>
      <b/>
      <u/>
      <sz val="40"/>
      <color rgb="FF000000"/>
      <name val="Calibri"/>
      <family val="2"/>
      <charset val="1"/>
    </font>
    <font>
      <sz val="40"/>
      <color rgb="FF000000"/>
      <name val="Calibri"/>
      <family val="2"/>
      <charset val="1"/>
    </font>
    <font>
      <b/>
      <u/>
      <sz val="26"/>
      <color rgb="FF000000"/>
      <name val="Calibri"/>
      <family val="2"/>
      <charset val="1"/>
    </font>
    <font>
      <b/>
      <sz val="26"/>
      <color rgb="FFCE181E"/>
      <name val="Calibri"/>
      <family val="2"/>
      <charset val="1"/>
    </font>
    <font>
      <sz val="26"/>
      <color rgb="FFCE181E"/>
      <name val="Calibri"/>
      <family val="2"/>
      <charset val="1"/>
    </font>
    <font>
      <b/>
      <sz val="26"/>
      <color rgb="FF000000"/>
      <name val="Calibri"/>
      <family val="2"/>
      <charset val="1"/>
    </font>
    <font>
      <i/>
      <u/>
      <sz val="26"/>
      <color rgb="FF0070C0"/>
      <name val="Calibri"/>
      <family val="2"/>
      <charset val="1"/>
    </font>
    <font>
      <sz val="12"/>
      <name val="Calibri"/>
      <family val="2"/>
      <charset val="1"/>
    </font>
    <font>
      <sz val="11"/>
      <name val="Calibri"/>
      <family val="2"/>
      <charset val="1"/>
    </font>
    <font>
      <sz val="8"/>
      <color rgb="FF000000"/>
      <name val="Calibri"/>
      <family val="2"/>
      <charset val="1"/>
    </font>
    <font>
      <i/>
      <sz val="15"/>
      <color rgb="FF000000"/>
      <name val="Calibri"/>
      <family val="2"/>
      <charset val="1"/>
    </font>
    <font>
      <i/>
      <sz val="15"/>
      <name val="Calibri"/>
      <family val="2"/>
      <charset val="1"/>
    </font>
    <font>
      <b/>
      <sz val="22"/>
      <color rgb="FF2A6099"/>
      <name val="Cambria"/>
      <family val="1"/>
      <charset val="1"/>
    </font>
    <font>
      <b/>
      <sz val="16"/>
      <color rgb="FF000000"/>
      <name val="Cambria"/>
      <family val="1"/>
      <charset val="1"/>
    </font>
    <font>
      <b/>
      <sz val="16"/>
      <name val="Cambria"/>
      <family val="1"/>
      <charset val="1"/>
    </font>
    <font>
      <sz val="16"/>
      <color rgb="FF000000"/>
      <name val="Cambria"/>
      <family val="1"/>
      <charset val="1"/>
    </font>
    <font>
      <sz val="16"/>
      <color rgb="FF000000"/>
      <name val="Calibri"/>
      <family val="2"/>
      <charset val="1"/>
    </font>
    <font>
      <sz val="16"/>
      <name val="Calibri"/>
      <family val="2"/>
      <charset val="1"/>
    </font>
    <font>
      <b/>
      <sz val="16"/>
      <color rgb="FF000000"/>
      <name val="Calibri"/>
      <family val="2"/>
      <charset val="1"/>
    </font>
    <font>
      <sz val="16"/>
      <color rgb="FFFF0000"/>
      <name val="Calibri"/>
      <family val="2"/>
      <charset val="1"/>
    </font>
    <font>
      <i/>
      <sz val="16"/>
      <color rgb="FF000000"/>
      <name val="Calibri"/>
      <family val="2"/>
      <charset val="1"/>
    </font>
    <font>
      <b/>
      <sz val="18"/>
      <color rgb="FF000000"/>
      <name val="Calibri"/>
      <family val="2"/>
      <charset val="1"/>
    </font>
    <font>
      <sz val="16"/>
      <color rgb="FF535353"/>
      <name val="Calibri"/>
      <family val="2"/>
      <charset val="1"/>
    </font>
    <font>
      <b/>
      <sz val="16"/>
      <color rgb="FFFF3333"/>
      <name val="Calibri"/>
      <family val="2"/>
      <charset val="1"/>
    </font>
    <font>
      <b/>
      <sz val="16"/>
      <name val="Calibri"/>
      <family val="2"/>
      <charset val="1"/>
    </font>
    <font>
      <b/>
      <sz val="16"/>
      <color rgb="FFFF0000"/>
      <name val="Calibri"/>
      <family val="2"/>
      <charset val="1"/>
    </font>
    <font>
      <sz val="16"/>
      <color rgb="FFCE181E"/>
      <name val="Calibri"/>
      <family val="2"/>
      <charset val="1"/>
    </font>
    <font>
      <b/>
      <sz val="11"/>
      <color rgb="FF000000"/>
      <name val="Calibri"/>
      <family val="2"/>
      <charset val="1"/>
    </font>
    <font>
      <sz val="10"/>
      <color rgb="FF000000"/>
      <name val="Calibri"/>
      <family val="2"/>
      <charset val="1"/>
    </font>
    <font>
      <u/>
      <sz val="11"/>
      <color rgb="FF0563C1"/>
      <name val="Calibri"/>
      <family val="2"/>
      <charset val="1"/>
    </font>
    <font>
      <sz val="11"/>
      <color rgb="FFFF0000"/>
      <name val="Calibri"/>
      <family val="2"/>
      <charset val="1"/>
    </font>
    <font>
      <sz val="11"/>
      <color rgb="FF000000"/>
      <name val="Calibri"/>
      <family val="2"/>
      <charset val="1"/>
    </font>
  </fonts>
  <fills count="28">
    <fill>
      <patternFill patternType="none"/>
    </fill>
    <fill>
      <patternFill patternType="gray125"/>
    </fill>
    <fill>
      <patternFill patternType="solid">
        <fgColor rgb="FF000000"/>
        <bgColor rgb="FF003300"/>
      </patternFill>
    </fill>
    <fill>
      <patternFill patternType="solid">
        <fgColor rgb="FF808080"/>
        <bgColor rgb="FF535353"/>
      </patternFill>
    </fill>
    <fill>
      <patternFill patternType="solid">
        <fgColor rgb="FFDDDDDD"/>
        <bgColor rgb="FFD9D9D9"/>
      </patternFill>
    </fill>
    <fill>
      <patternFill patternType="solid">
        <fgColor rgb="FFFFCCCC"/>
        <bgColor rgb="FFFFCCFF"/>
      </patternFill>
    </fill>
    <fill>
      <patternFill patternType="solid">
        <fgColor rgb="FFCC0000"/>
        <bgColor rgb="FFCE181E"/>
      </patternFill>
    </fill>
    <fill>
      <patternFill patternType="solid">
        <fgColor rgb="FFCCFFCC"/>
        <bgColor rgb="FFDEEBF7"/>
      </patternFill>
    </fill>
    <fill>
      <patternFill patternType="solid">
        <fgColor rgb="FFFFFFCC"/>
        <bgColor rgb="FFFFF2CC"/>
      </patternFill>
    </fill>
    <fill>
      <patternFill patternType="solid">
        <fgColor rgb="FF92D050"/>
        <bgColor rgb="FFCCCC00"/>
      </patternFill>
    </fill>
    <fill>
      <patternFill patternType="solid">
        <fgColor rgb="FFFFFFFF"/>
        <bgColor rgb="FFF2F2F2"/>
      </patternFill>
    </fill>
    <fill>
      <patternFill patternType="solid">
        <fgColor rgb="FFF2F2F2"/>
        <bgColor rgb="FFEDEDED"/>
      </patternFill>
    </fill>
    <fill>
      <patternFill patternType="solid">
        <fgColor rgb="FFFFFFA6"/>
        <bgColor rgb="FFFFFFCC"/>
      </patternFill>
    </fill>
    <fill>
      <patternFill patternType="solid">
        <fgColor rgb="FFFFC000"/>
        <bgColor rgb="FFFFBF00"/>
      </patternFill>
    </fill>
    <fill>
      <patternFill patternType="solid">
        <fgColor rgb="FFBF9000"/>
        <bgColor rgb="FF996600"/>
      </patternFill>
    </fill>
    <fill>
      <patternFill patternType="solid">
        <fgColor rgb="FFCCCC00"/>
        <bgColor rgb="FFFFC000"/>
      </patternFill>
    </fill>
    <fill>
      <patternFill patternType="solid">
        <fgColor rgb="FFCCFF33"/>
        <bgColor rgb="FFFFFF00"/>
      </patternFill>
    </fill>
    <fill>
      <patternFill patternType="solid">
        <fgColor rgb="FFDEEBF7"/>
        <bgColor rgb="FFEDEDED"/>
      </patternFill>
    </fill>
    <fill>
      <patternFill patternType="solid">
        <fgColor rgb="FFD9D9D9"/>
        <bgColor rgb="FFDDDDDD"/>
      </patternFill>
    </fill>
    <fill>
      <patternFill patternType="solid">
        <fgColor rgb="FFFBE5D6"/>
        <bgColor rgb="FFFFF2CC"/>
      </patternFill>
    </fill>
    <fill>
      <patternFill patternType="solid">
        <fgColor rgb="FFCC66FF"/>
        <bgColor rgb="FF808080"/>
      </patternFill>
    </fill>
    <fill>
      <patternFill patternType="solid">
        <fgColor rgb="FF9DC3E6"/>
        <bgColor rgb="FFC5E0B4"/>
      </patternFill>
    </fill>
    <fill>
      <patternFill patternType="solid">
        <fgColor rgb="FFFFCCFF"/>
        <bgColor rgb="FFFFCCCC"/>
      </patternFill>
    </fill>
    <fill>
      <patternFill patternType="solid">
        <fgColor rgb="FFFFF2CC"/>
        <bgColor rgb="FFFFFFCC"/>
      </patternFill>
    </fill>
    <fill>
      <patternFill patternType="solid">
        <fgColor rgb="FFFFFF00"/>
        <bgColor rgb="FFCCFF33"/>
      </patternFill>
    </fill>
    <fill>
      <patternFill patternType="solid">
        <fgColor rgb="FFC5E0B4"/>
        <bgColor rgb="FFD9D9D9"/>
      </patternFill>
    </fill>
    <fill>
      <patternFill patternType="solid">
        <fgColor rgb="FFEDEDED"/>
        <bgColor rgb="FFF2F2F2"/>
      </patternFill>
    </fill>
    <fill>
      <patternFill patternType="solid">
        <fgColor rgb="FFFFBF00"/>
        <bgColor rgb="FFFFC000"/>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19">
    <xf numFmtId="0" fontId="0" fillId="0" borderId="0"/>
    <xf numFmtId="0" fontId="43" fillId="0" borderId="0" applyBorder="0" applyProtection="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8" borderId="0" applyBorder="0" applyProtection="0"/>
    <xf numFmtId="0" fontId="11" fillId="0" borderId="0"/>
    <xf numFmtId="0" fontId="12" fillId="8" borderId="1" applyProtection="0"/>
    <xf numFmtId="0" fontId="45" fillId="0" borderId="0" applyBorder="0" applyProtection="0"/>
    <xf numFmtId="0" fontId="45" fillId="0" borderId="0" applyBorder="0" applyProtection="0"/>
    <xf numFmtId="0" fontId="3" fillId="0" borderId="0" applyBorder="0" applyProtection="0"/>
  </cellStyleXfs>
  <cellXfs count="123">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14" fontId="17" fillId="0" borderId="0" xfId="0" applyNumberFormat="1" applyFont="1" applyAlignment="1">
      <alignment horizontal="left"/>
    </xf>
    <xf numFmtId="0" fontId="8" fillId="0" borderId="0" xfId="0" applyFont="1"/>
    <xf numFmtId="14" fontId="18" fillId="0" borderId="0" xfId="0" applyNumberFormat="1" applyFont="1" applyAlignment="1">
      <alignment horizontal="left"/>
    </xf>
    <xf numFmtId="0" fontId="19" fillId="0" borderId="0" xfId="0" applyFont="1"/>
    <xf numFmtId="0" fontId="20" fillId="0" borderId="0" xfId="0" applyFont="1"/>
    <xf numFmtId="0" fontId="0" fillId="0" borderId="3" xfId="0" applyBorder="1" applyAlignment="1">
      <alignment vertical="center" wrapText="1"/>
    </xf>
    <xf numFmtId="0" fontId="8" fillId="0" borderId="3" xfId="0" applyFont="1" applyBorder="1" applyAlignment="1">
      <alignment vertical="center" wrapText="1"/>
    </xf>
    <xf numFmtId="0" fontId="0" fillId="0" borderId="3" xfId="0" applyFont="1" applyBorder="1" applyAlignment="1">
      <alignment vertical="center" wrapText="1"/>
    </xf>
    <xf numFmtId="0" fontId="8" fillId="9" borderId="3" xfId="0" applyFont="1" applyFill="1" applyBorder="1" applyAlignment="1">
      <alignment vertical="center" wrapText="1"/>
    </xf>
    <xf numFmtId="0" fontId="0" fillId="10" borderId="3" xfId="0" applyFill="1" applyBorder="1" applyAlignment="1">
      <alignment vertical="center" wrapText="1"/>
    </xf>
    <xf numFmtId="0" fontId="21" fillId="10" borderId="3" xfId="0" applyFont="1" applyFill="1" applyBorder="1" applyAlignment="1">
      <alignment vertical="center" wrapText="1"/>
    </xf>
    <xf numFmtId="0" fontId="22" fillId="10" borderId="3" xfId="0" applyFont="1" applyFill="1" applyBorder="1" applyAlignment="1">
      <alignment vertical="center" wrapText="1"/>
    </xf>
    <xf numFmtId="0" fontId="8" fillId="10" borderId="3" xfId="0" applyFont="1" applyFill="1" applyBorder="1" applyAlignment="1">
      <alignment vertical="center" wrapText="1"/>
    </xf>
    <xf numFmtId="0" fontId="23" fillId="10" borderId="3" xfId="0" applyFont="1" applyFill="1" applyBorder="1" applyAlignment="1">
      <alignment vertical="center" wrapText="1"/>
    </xf>
    <xf numFmtId="0" fontId="24" fillId="11" borderId="3" xfId="0" applyFont="1" applyFill="1" applyBorder="1" applyAlignment="1">
      <alignment vertical="center" wrapText="1"/>
    </xf>
    <xf numFmtId="0" fontId="25" fillId="11" borderId="3" xfId="0" applyFont="1" applyFill="1" applyBorder="1" applyAlignment="1">
      <alignment vertical="center" wrapText="1"/>
    </xf>
    <xf numFmtId="0" fontId="24" fillId="0" borderId="3" xfId="0" applyFont="1" applyBorder="1" applyAlignment="1">
      <alignment vertical="center" wrapText="1"/>
    </xf>
    <xf numFmtId="0" fontId="26" fillId="12" borderId="3" xfId="0" applyFont="1" applyFill="1" applyBorder="1" applyAlignment="1">
      <alignment horizontal="center" vertical="center" wrapText="1"/>
    </xf>
    <xf numFmtId="0" fontId="26" fillId="12" borderId="0" xfId="0" applyFont="1" applyFill="1" applyBorder="1" applyAlignment="1">
      <alignment horizontal="center" vertical="center" wrapText="1"/>
    </xf>
    <xf numFmtId="0" fontId="0" fillId="0" borderId="0" xfId="0" applyAlignment="1">
      <alignment vertical="center"/>
    </xf>
    <xf numFmtId="0" fontId="27" fillId="13" borderId="3" xfId="0" applyFont="1" applyFill="1" applyBorder="1" applyAlignment="1">
      <alignment horizontal="center" vertical="center" wrapText="1"/>
    </xf>
    <xf numFmtId="0" fontId="28" fillId="13" borderId="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6" borderId="3" xfId="0" applyFont="1" applyFill="1" applyBorder="1" applyAlignment="1">
      <alignment horizontal="center" vertical="center" wrapText="1"/>
    </xf>
    <xf numFmtId="0" fontId="27" fillId="17" borderId="3" xfId="0" applyFont="1" applyFill="1" applyBorder="1" applyAlignment="1">
      <alignment horizontal="center" vertical="center" wrapText="1"/>
    </xf>
    <xf numFmtId="0" fontId="27" fillId="18" borderId="3" xfId="0" applyFont="1" applyFill="1" applyBorder="1" applyAlignment="1">
      <alignment horizontal="center" vertical="center" wrapText="1"/>
    </xf>
    <xf numFmtId="0" fontId="27" fillId="19" borderId="3" xfId="0" applyFont="1" applyFill="1" applyBorder="1" applyAlignment="1">
      <alignment horizontal="center" vertical="center" wrapText="1"/>
    </xf>
    <xf numFmtId="0" fontId="27" fillId="20" borderId="3" xfId="0" applyFont="1" applyFill="1" applyBorder="1" applyAlignment="1">
      <alignment horizontal="center" vertical="center" wrapText="1"/>
    </xf>
    <xf numFmtId="0" fontId="27" fillId="21" borderId="3"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9" fillId="0" borderId="3" xfId="0" applyFont="1" applyBorder="1" applyAlignment="1">
      <alignment horizontal="center" vertical="center" wrapText="1"/>
    </xf>
    <xf numFmtId="0" fontId="29" fillId="23" borderId="3" xfId="0" applyFont="1" applyFill="1" applyBorder="1" applyAlignment="1">
      <alignment horizontal="center" vertical="center" wrapText="1"/>
    </xf>
    <xf numFmtId="0" fontId="0" fillId="0" borderId="0" xfId="0" applyAlignment="1">
      <alignment horizontal="center"/>
    </xf>
    <xf numFmtId="0" fontId="30" fillId="13" borderId="3" xfId="0" applyFont="1" applyFill="1" applyBorder="1" applyAlignment="1">
      <alignment vertical="center" wrapText="1"/>
    </xf>
    <xf numFmtId="0" fontId="31" fillId="13" borderId="3" xfId="0" applyFont="1" applyFill="1" applyBorder="1" applyAlignment="1">
      <alignment vertical="center" wrapText="1"/>
    </xf>
    <xf numFmtId="15" fontId="30" fillId="13" borderId="3" xfId="0" applyNumberFormat="1" applyFont="1" applyFill="1" applyBorder="1" applyAlignment="1">
      <alignment vertical="center" wrapText="1"/>
    </xf>
    <xf numFmtId="0" fontId="30" fillId="14" borderId="3" xfId="0" applyFont="1" applyFill="1" applyBorder="1" applyAlignment="1">
      <alignment vertical="center" wrapText="1"/>
    </xf>
    <xf numFmtId="0" fontId="31" fillId="14" borderId="3" xfId="0" applyFont="1" applyFill="1" applyBorder="1" applyAlignment="1">
      <alignment vertical="center" wrapText="1"/>
    </xf>
    <xf numFmtId="0" fontId="30" fillId="15" borderId="3" xfId="0" applyFont="1" applyFill="1" applyBorder="1" applyAlignment="1">
      <alignment vertical="center" wrapText="1"/>
    </xf>
    <xf numFmtId="0" fontId="30" fillId="16" borderId="3" xfId="0" applyFont="1" applyFill="1" applyBorder="1" applyAlignment="1">
      <alignment vertical="center" wrapText="1"/>
    </xf>
    <xf numFmtId="0" fontId="32" fillId="17" borderId="3" xfId="0" applyFont="1" applyFill="1" applyBorder="1" applyAlignment="1">
      <alignment vertical="center" wrapText="1"/>
    </xf>
    <xf numFmtId="0" fontId="30" fillId="17" borderId="3" xfId="0" applyFont="1" applyFill="1" applyBorder="1" applyAlignment="1">
      <alignment vertical="center" wrapText="1"/>
    </xf>
    <xf numFmtId="0" fontId="30" fillId="24" borderId="3" xfId="0" applyFont="1" applyFill="1" applyBorder="1" applyAlignment="1">
      <alignment vertical="center" wrapText="1"/>
    </xf>
    <xf numFmtId="0" fontId="30" fillId="21" borderId="3" xfId="0" applyFont="1" applyFill="1" applyBorder="1" applyAlignment="1">
      <alignment vertical="center" wrapText="1"/>
    </xf>
    <xf numFmtId="0" fontId="30" fillId="18" borderId="3" xfId="0" applyFont="1" applyFill="1" applyBorder="1" applyAlignment="1">
      <alignment vertical="center" wrapText="1"/>
    </xf>
    <xf numFmtId="0" fontId="30" fillId="25" borderId="3" xfId="0" applyFont="1" applyFill="1" applyBorder="1" applyAlignment="1">
      <alignment vertical="center" wrapText="1"/>
    </xf>
    <xf numFmtId="0" fontId="30" fillId="19" borderId="3" xfId="0" applyFont="1" applyFill="1" applyBorder="1" applyAlignment="1">
      <alignment vertical="center" wrapText="1"/>
    </xf>
    <xf numFmtId="0" fontId="30" fillId="20" borderId="3" xfId="0" applyFont="1" applyFill="1" applyBorder="1" applyAlignment="1">
      <alignment vertical="center" wrapText="1"/>
    </xf>
    <xf numFmtId="0" fontId="30" fillId="9" borderId="3" xfId="0" applyFont="1" applyFill="1" applyBorder="1" applyAlignment="1">
      <alignment vertical="center" wrapText="1"/>
    </xf>
    <xf numFmtId="0" fontId="30" fillId="22" borderId="3" xfId="0" applyFont="1" applyFill="1" applyBorder="1" applyAlignment="1">
      <alignment vertical="center" wrapText="1"/>
    </xf>
    <xf numFmtId="0" fontId="30" fillId="0" borderId="3" xfId="0" applyFont="1" applyBorder="1" applyAlignment="1">
      <alignment vertical="center" wrapText="1"/>
    </xf>
    <xf numFmtId="0" fontId="30" fillId="0" borderId="3" xfId="0" applyFont="1" applyBorder="1" applyAlignment="1">
      <alignment vertical="center"/>
    </xf>
    <xf numFmtId="0" fontId="31" fillId="16" borderId="3" xfId="0" applyFont="1" applyFill="1" applyBorder="1" applyAlignment="1">
      <alignment vertical="center" wrapText="1"/>
    </xf>
    <xf numFmtId="0" fontId="33" fillId="15" borderId="3" xfId="0" applyFont="1" applyFill="1" applyBorder="1" applyAlignment="1">
      <alignment vertical="center" wrapText="1"/>
    </xf>
    <xf numFmtId="0" fontId="33" fillId="16" borderId="3" xfId="0" applyFont="1" applyFill="1" applyBorder="1" applyAlignment="1">
      <alignment vertical="center" wrapText="1"/>
    </xf>
    <xf numFmtId="0" fontId="30" fillId="10" borderId="3" xfId="0" applyFont="1" applyFill="1" applyBorder="1" applyAlignment="1">
      <alignment vertical="center" wrapText="1"/>
    </xf>
    <xf numFmtId="15" fontId="31" fillId="13" borderId="3" xfId="0" applyNumberFormat="1" applyFont="1" applyFill="1" applyBorder="1" applyAlignment="1">
      <alignment vertical="center" wrapText="1"/>
    </xf>
    <xf numFmtId="15" fontId="31" fillId="13" borderId="3" xfId="0" applyNumberFormat="1" applyFont="1" applyFill="1" applyBorder="1" applyAlignment="1">
      <alignment vertical="center"/>
    </xf>
    <xf numFmtId="0" fontId="31" fillId="19" borderId="3" xfId="0" applyFont="1" applyFill="1" applyBorder="1" applyAlignment="1">
      <alignment vertical="center" wrapText="1"/>
    </xf>
    <xf numFmtId="0" fontId="31" fillId="17" borderId="3" xfId="0" applyFont="1" applyFill="1" applyBorder="1" applyAlignment="1">
      <alignment vertical="center" wrapText="1"/>
    </xf>
    <xf numFmtId="0" fontId="30" fillId="26" borderId="3" xfId="0" applyFont="1" applyFill="1" applyBorder="1" applyAlignment="1">
      <alignment vertical="center" wrapText="1"/>
    </xf>
    <xf numFmtId="0" fontId="35" fillId="17" borderId="3" xfId="0" applyFont="1" applyFill="1" applyBorder="1" applyAlignment="1">
      <alignment vertical="center" wrapText="1"/>
    </xf>
    <xf numFmtId="0" fontId="31" fillId="24" borderId="3" xfId="0" applyFont="1" applyFill="1" applyBorder="1" applyAlignment="1">
      <alignment vertical="center"/>
    </xf>
    <xf numFmtId="0" fontId="31" fillId="0" borderId="3" xfId="0" applyFont="1" applyBorder="1" applyAlignment="1">
      <alignment vertical="center"/>
    </xf>
    <xf numFmtId="0" fontId="36" fillId="20" borderId="3" xfId="0" applyFont="1" applyFill="1" applyBorder="1" applyAlignment="1">
      <alignment vertical="center"/>
    </xf>
    <xf numFmtId="49" fontId="36" fillId="20" borderId="3" xfId="0" applyNumberFormat="1" applyFont="1" applyFill="1" applyBorder="1" applyAlignment="1">
      <alignment vertical="center" wrapText="1"/>
    </xf>
    <xf numFmtId="0" fontId="31" fillId="18" borderId="3" xfId="0" applyFont="1" applyFill="1" applyBorder="1" applyAlignment="1">
      <alignment vertical="center" wrapText="1"/>
    </xf>
    <xf numFmtId="0" fontId="31" fillId="13" borderId="3" xfId="0" applyFont="1" applyFill="1" applyBorder="1" applyAlignment="1">
      <alignment horizontal="center" vertical="center" wrapText="1"/>
    </xf>
    <xf numFmtId="0" fontId="31" fillId="13" borderId="3" xfId="0" applyFont="1" applyFill="1" applyBorder="1" applyAlignment="1">
      <alignment vertical="center"/>
    </xf>
    <xf numFmtId="49" fontId="31" fillId="13" borderId="3" xfId="0" applyNumberFormat="1" applyFont="1" applyFill="1" applyBorder="1" applyAlignment="1">
      <alignment vertical="center" wrapText="1"/>
    </xf>
    <xf numFmtId="49" fontId="31" fillId="13" borderId="3" xfId="0" applyNumberFormat="1" applyFont="1" applyFill="1" applyBorder="1" applyAlignment="1">
      <alignment vertical="center"/>
    </xf>
    <xf numFmtId="0" fontId="37" fillId="17" borderId="3" xfId="0" applyFont="1" applyFill="1" applyBorder="1" applyAlignment="1">
      <alignment vertical="center" wrapText="1"/>
    </xf>
    <xf numFmtId="0" fontId="30" fillId="24" borderId="3" xfId="0" applyFont="1" applyFill="1" applyBorder="1" applyAlignment="1">
      <alignment vertical="center"/>
    </xf>
    <xf numFmtId="0" fontId="36" fillId="20" borderId="3" xfId="0" applyFont="1" applyFill="1" applyBorder="1" applyAlignment="1">
      <alignment vertical="center" wrapText="1"/>
    </xf>
    <xf numFmtId="0" fontId="31" fillId="26" borderId="3" xfId="0" applyFont="1" applyFill="1" applyBorder="1" applyAlignment="1">
      <alignment vertical="center" wrapText="1"/>
    </xf>
    <xf numFmtId="0" fontId="38" fillId="17" borderId="3" xfId="0" applyFont="1" applyFill="1" applyBorder="1" applyAlignment="1">
      <alignment vertical="center" wrapText="1"/>
    </xf>
    <xf numFmtId="0" fontId="31" fillId="0" borderId="3" xfId="0" applyFont="1" applyBorder="1" applyAlignment="1">
      <alignment vertical="center" wrapText="1"/>
    </xf>
    <xf numFmtId="0" fontId="33" fillId="0" borderId="3" xfId="0" applyFont="1" applyBorder="1" applyAlignment="1">
      <alignment vertical="center" wrapText="1"/>
    </xf>
    <xf numFmtId="0" fontId="31" fillId="15" borderId="3" xfId="0" applyFont="1" applyFill="1" applyBorder="1" applyAlignment="1">
      <alignment vertical="center" wrapText="1"/>
    </xf>
    <xf numFmtId="0" fontId="31" fillId="20" borderId="3" xfId="0" applyFont="1" applyFill="1" applyBorder="1" applyAlignment="1">
      <alignment vertical="center" wrapText="1"/>
    </xf>
    <xf numFmtId="0" fontId="31" fillId="9" borderId="3" xfId="0" applyFont="1" applyFill="1" applyBorder="1" applyAlignment="1">
      <alignment vertical="center" wrapText="1"/>
    </xf>
    <xf numFmtId="0" fontId="31" fillId="20" borderId="3" xfId="0" applyFont="1" applyFill="1" applyBorder="1" applyAlignment="1">
      <alignment vertical="center"/>
    </xf>
    <xf numFmtId="0" fontId="31" fillId="22" borderId="3" xfId="0" applyFont="1" applyFill="1" applyBorder="1" applyAlignment="1">
      <alignment vertical="center" wrapText="1"/>
    </xf>
    <xf numFmtId="0" fontId="30" fillId="20" borderId="3" xfId="0" applyFont="1" applyFill="1" applyBorder="1" applyAlignment="1">
      <alignment vertical="center"/>
    </xf>
    <xf numFmtId="0" fontId="33" fillId="26" borderId="3" xfId="0" applyFont="1" applyFill="1" applyBorder="1" applyAlignment="1">
      <alignment vertical="center" wrapText="1"/>
    </xf>
    <xf numFmtId="0" fontId="33" fillId="13" borderId="3" xfId="0" applyFont="1" applyFill="1" applyBorder="1" applyAlignment="1">
      <alignment vertical="center" wrapText="1"/>
    </xf>
    <xf numFmtId="0" fontId="33" fillId="13" borderId="3" xfId="0" applyFont="1" applyFill="1" applyBorder="1" applyAlignment="1">
      <alignment vertical="center"/>
    </xf>
    <xf numFmtId="0" fontId="30" fillId="9" borderId="3" xfId="0" applyFont="1" applyFill="1" applyBorder="1" applyAlignment="1">
      <alignment horizontal="left" vertical="center" wrapText="1"/>
    </xf>
    <xf numFmtId="0" fontId="33" fillId="20" borderId="3" xfId="0" applyFont="1" applyFill="1" applyBorder="1" applyAlignment="1">
      <alignment vertical="center"/>
    </xf>
    <xf numFmtId="0" fontId="39" fillId="17" borderId="3" xfId="0" applyFont="1" applyFill="1" applyBorder="1" applyAlignment="1">
      <alignment vertical="center" wrapText="1"/>
    </xf>
    <xf numFmtId="0" fontId="30" fillId="21" borderId="3" xfId="0" applyFont="1" applyFill="1" applyBorder="1" applyAlignment="1">
      <alignment horizontal="left" vertical="center" wrapText="1"/>
    </xf>
    <xf numFmtId="0" fontId="30" fillId="10" borderId="3" xfId="0" applyFont="1" applyFill="1" applyBorder="1" applyAlignment="1">
      <alignment vertical="center"/>
    </xf>
    <xf numFmtId="0" fontId="31" fillId="24" borderId="3" xfId="0" applyFont="1" applyFill="1" applyBorder="1" applyAlignment="1">
      <alignment vertical="center" wrapText="1"/>
    </xf>
    <xf numFmtId="0" fontId="31" fillId="27" borderId="3" xfId="0" applyFont="1" applyFill="1" applyBorder="1" applyAlignment="1">
      <alignment vertical="center" wrapText="1"/>
    </xf>
    <xf numFmtId="0" fontId="30" fillId="27" borderId="3" xfId="0" applyFont="1" applyFill="1" applyBorder="1" applyAlignment="1">
      <alignment vertical="center" wrapText="1"/>
    </xf>
    <xf numFmtId="15" fontId="30" fillId="27" borderId="3" xfId="0" applyNumberFormat="1" applyFont="1" applyFill="1" applyBorder="1" applyAlignment="1">
      <alignment vertical="center" wrapText="1"/>
    </xf>
    <xf numFmtId="0" fontId="40" fillId="13" borderId="3" xfId="0" applyFont="1" applyFill="1" applyBorder="1" applyAlignment="1">
      <alignment vertical="center" wrapText="1"/>
    </xf>
    <xf numFmtId="15" fontId="30" fillId="13" borderId="3" xfId="0" applyNumberFormat="1" applyFont="1" applyFill="1" applyBorder="1" applyAlignment="1">
      <alignment horizontal="left" vertical="center" wrapText="1"/>
    </xf>
    <xf numFmtId="0" fontId="33" fillId="24" borderId="3" xfId="0" applyFont="1" applyFill="1" applyBorder="1" applyAlignment="1">
      <alignment vertical="center"/>
    </xf>
    <xf numFmtId="0" fontId="8" fillId="25" borderId="3" xfId="0" applyFont="1" applyFill="1" applyBorder="1" applyAlignment="1">
      <alignment vertical="center" wrapText="1"/>
    </xf>
    <xf numFmtId="0" fontId="2" fillId="0" borderId="0" xfId="0" applyFont="1" applyAlignment="1">
      <alignment horizontal="center" vertical="center" wrapText="1"/>
    </xf>
    <xf numFmtId="0" fontId="41" fillId="0" borderId="0" xfId="0" applyFont="1" applyAlignment="1">
      <alignment horizontal="center"/>
    </xf>
    <xf numFmtId="0" fontId="42" fillId="0" borderId="0" xfId="0" applyFont="1" applyAlignment="1">
      <alignment wrapText="1"/>
    </xf>
    <xf numFmtId="0" fontId="43" fillId="0" borderId="0" xfId="1" applyFont="1" applyBorder="1" applyAlignment="1" applyProtection="1"/>
    <xf numFmtId="0" fontId="43" fillId="0" borderId="0" xfId="1" applyFont="1" applyBorder="1" applyAlignment="1" applyProtection="1">
      <alignment vertical="center"/>
    </xf>
    <xf numFmtId="0" fontId="41" fillId="0" borderId="0" xfId="0" applyFont="1"/>
    <xf numFmtId="0" fontId="22" fillId="0" borderId="0" xfId="0" applyFont="1"/>
    <xf numFmtId="0" fontId="44" fillId="0" borderId="0" xfId="0" applyFont="1"/>
    <xf numFmtId="2" fontId="41" fillId="0" borderId="0" xfId="0" applyNumberFormat="1" applyFont="1"/>
    <xf numFmtId="2" fontId="0" fillId="0" borderId="0" xfId="0" applyNumberFormat="1" applyFont="1"/>
    <xf numFmtId="14" fontId="42" fillId="0" borderId="0" xfId="0" applyNumberFormat="1" applyFont="1" applyAlignment="1">
      <alignment wrapText="1"/>
    </xf>
    <xf numFmtId="0" fontId="0" fillId="0" borderId="0" xfId="0" applyAlignment="1">
      <alignment wrapText="1"/>
    </xf>
    <xf numFmtId="0" fontId="41" fillId="0" borderId="0" xfId="0" applyFont="1" applyAlignment="1">
      <alignment wrapText="1"/>
    </xf>
    <xf numFmtId="0" fontId="13" fillId="0" borderId="2" xfId="0" applyFont="1" applyBorder="1" applyAlignment="1">
      <alignment horizontal="left" vertical="top" wrapText="1"/>
    </xf>
    <xf numFmtId="0" fontId="26" fillId="12" borderId="0" xfId="0" applyFont="1" applyFill="1" applyBorder="1" applyAlignment="1">
      <alignment horizontal="center" vertical="center" wrapText="1"/>
    </xf>
    <xf numFmtId="0" fontId="26" fillId="12" borderId="3" xfId="0" applyFont="1" applyFill="1" applyBorder="1" applyAlignment="1">
      <alignment horizontal="center" vertical="center" wrapText="1"/>
    </xf>
  </cellXfs>
  <cellStyles count="19">
    <cellStyle name="Accent 1 14" xfId="2"/>
    <cellStyle name="Accent 13" xfId="3"/>
    <cellStyle name="Accent 2 15" xfId="4"/>
    <cellStyle name="Accent 3 16" xfId="5"/>
    <cellStyle name="Bad 10" xfId="6"/>
    <cellStyle name="Error 12" xfId="7"/>
    <cellStyle name="Footnote 5" xfId="8"/>
    <cellStyle name="Good 8" xfId="9"/>
    <cellStyle name="Heading 1 1" xfId="10"/>
    <cellStyle name="Heading 2 2" xfId="11"/>
    <cellStyle name="Hyperlink 6" xfId="12"/>
    <cellStyle name="Lien hypertexte" xfId="1" builtinId="8"/>
    <cellStyle name="Neutral 9" xfId="13"/>
    <cellStyle name="Normal" xfId="0" builtinId="0"/>
    <cellStyle name="Normal 2" xfId="14"/>
    <cellStyle name="Note 4" xfId="15"/>
    <cellStyle name="Status 7" xfId="16"/>
    <cellStyle name="Text 3" xfId="17"/>
    <cellStyle name="Warning 11" xfId="18"/>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FFF2CC"/>
      <rgbColor rgb="FFCC0000"/>
      <rgbColor rgb="FF006600"/>
      <rgbColor rgb="FF000080"/>
      <rgbColor rgb="FF996600"/>
      <rgbColor rgb="FF800080"/>
      <rgbColor rgb="FF0070C0"/>
      <rgbColor rgb="FFC5E0B4"/>
      <rgbColor rgb="FF808080"/>
      <rgbColor rgb="FFDDDDDD"/>
      <rgbColor rgb="FF993366"/>
      <rgbColor rgb="FFFFFFCC"/>
      <rgbColor rgb="FFDEEBF7"/>
      <rgbColor rgb="FF660066"/>
      <rgbColor rgb="FFCCCC00"/>
      <rgbColor rgb="FF0563C1"/>
      <rgbColor rgb="FFD9D9D9"/>
      <rgbColor rgb="FF000080"/>
      <rgbColor rgb="FFFF00FF"/>
      <rgbColor rgb="FFCCFF33"/>
      <rgbColor rgb="FF00FFFF"/>
      <rgbColor rgb="FF800080"/>
      <rgbColor rgb="FF800000"/>
      <rgbColor rgb="FF008080"/>
      <rgbColor rgb="FF0000FF"/>
      <rgbColor rgb="FF00CCFF"/>
      <rgbColor rgb="FFF2F2F2"/>
      <rgbColor rgb="FFCCFFCC"/>
      <rgbColor rgb="FFFFFFA6"/>
      <rgbColor rgb="FF9DC3E6"/>
      <rgbColor rgb="FFFFCCFF"/>
      <rgbColor rgb="FFCC66FF"/>
      <rgbColor rgb="FFFFCCCC"/>
      <rgbColor rgb="FF2A6099"/>
      <rgbColor rgb="FFEDEDED"/>
      <rgbColor rgb="FF92D050"/>
      <rgbColor rgb="FFFFC000"/>
      <rgbColor rgb="FFFFBF00"/>
      <rgbColor rgb="FFFF3333"/>
      <rgbColor rgb="FF535353"/>
      <rgbColor rgb="FFBF9000"/>
      <rgbColor rgb="FF003366"/>
      <rgbColor rgb="FFFBE5D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w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527400</xdr:colOff>
      <xdr:row>0</xdr:row>
      <xdr:rowOff>105120</xdr:rowOff>
    </xdr:from>
    <xdr:to>
      <xdr:col>0</xdr:col>
      <xdr:colOff>2667240</xdr:colOff>
      <xdr:row>3</xdr:row>
      <xdr:rowOff>324720</xdr:rowOff>
    </xdr:to>
    <xdr:pic>
      <xdr:nvPicPr>
        <xdr:cNvPr id="2" name="Image 1"/>
        <xdr:cNvPicPr/>
      </xdr:nvPicPr>
      <xdr:blipFill>
        <a:blip xmlns:r="http://schemas.openxmlformats.org/officeDocument/2006/relationships" r:embed="rId1"/>
        <a:stretch/>
      </xdr:blipFill>
      <xdr:spPr>
        <a:xfrm>
          <a:off x="527400" y="105120"/>
          <a:ext cx="2139840" cy="1629720"/>
        </a:xfrm>
        <a:prstGeom prst="rect">
          <a:avLst/>
        </a:prstGeom>
        <a:ln>
          <a:noFill/>
        </a:ln>
      </xdr:spPr>
    </xdr:pic>
    <xdr:clientData/>
  </xdr:twoCellAnchor>
  <xdr:twoCellAnchor editAs="oneCell">
    <xdr:from>
      <xdr:col>0</xdr:col>
      <xdr:colOff>2746440</xdr:colOff>
      <xdr:row>0</xdr:row>
      <xdr:rowOff>209880</xdr:rowOff>
    </xdr:from>
    <xdr:to>
      <xdr:col>2</xdr:col>
      <xdr:colOff>460080</xdr:colOff>
      <xdr:row>3</xdr:row>
      <xdr:rowOff>181080</xdr:rowOff>
    </xdr:to>
    <xdr:pic>
      <xdr:nvPicPr>
        <xdr:cNvPr id="3" name="Picture 2"/>
        <xdr:cNvPicPr/>
      </xdr:nvPicPr>
      <xdr:blipFill>
        <a:blip xmlns:r="http://schemas.openxmlformats.org/officeDocument/2006/relationships" r:embed="rId2"/>
        <a:stretch/>
      </xdr:blipFill>
      <xdr:spPr>
        <a:xfrm>
          <a:off x="2746440" y="209880"/>
          <a:ext cx="2866320" cy="1381320"/>
        </a:xfrm>
        <a:prstGeom prst="rect">
          <a:avLst/>
        </a:prstGeom>
        <a:ln>
          <a:noFill/>
        </a:ln>
      </xdr:spPr>
    </xdr:pic>
    <xdr:clientData/>
  </xdr:twoCellAnchor>
  <xdr:twoCellAnchor editAs="oneCell">
    <xdr:from>
      <xdr:col>10</xdr:col>
      <xdr:colOff>660240</xdr:colOff>
      <xdr:row>0</xdr:row>
      <xdr:rowOff>174600</xdr:rowOff>
    </xdr:from>
    <xdr:to>
      <xdr:col>11</xdr:col>
      <xdr:colOff>186480</xdr:colOff>
      <xdr:row>4</xdr:row>
      <xdr:rowOff>337680</xdr:rowOff>
    </xdr:to>
    <xdr:pic>
      <xdr:nvPicPr>
        <xdr:cNvPr id="4" name="Image 4"/>
        <xdr:cNvPicPr/>
      </xdr:nvPicPr>
      <xdr:blipFill>
        <a:blip xmlns:r="http://schemas.openxmlformats.org/officeDocument/2006/relationships" r:embed="rId3"/>
        <a:stretch/>
      </xdr:blipFill>
      <xdr:spPr>
        <a:xfrm>
          <a:off x="20636640" y="174600"/>
          <a:ext cx="1949760" cy="1973160"/>
        </a:xfrm>
        <a:prstGeom prst="rect">
          <a:avLst/>
        </a:prstGeom>
        <a:ln>
          <a:noFill/>
        </a:ln>
      </xdr:spPr>
    </xdr:pic>
    <xdr:clientData/>
  </xdr:twoCellAnchor>
  <xdr:twoCellAnchor editAs="absolute">
    <xdr:from>
      <xdr:col>7</xdr:col>
      <xdr:colOff>3739320</xdr:colOff>
      <xdr:row>2</xdr:row>
      <xdr:rowOff>174960</xdr:rowOff>
    </xdr:from>
    <xdr:to>
      <xdr:col>10</xdr:col>
      <xdr:colOff>473760</xdr:colOff>
      <xdr:row>4</xdr:row>
      <xdr:rowOff>393480</xdr:rowOff>
    </xdr:to>
    <xdr:pic>
      <xdr:nvPicPr>
        <xdr:cNvPr id="6" name="Image 2"/>
        <xdr:cNvPicPr/>
      </xdr:nvPicPr>
      <xdr:blipFill>
        <a:blip xmlns:r="http://schemas.openxmlformats.org/officeDocument/2006/relationships" r:embed="rId4"/>
        <a:stretch/>
      </xdr:blipFill>
      <xdr:spPr>
        <a:xfrm>
          <a:off x="17882640" y="1185120"/>
          <a:ext cx="2567520" cy="1018440"/>
        </a:xfrm>
        <a:prstGeom prst="rect">
          <a:avLst/>
        </a:prstGeom>
        <a:ln>
          <a:noFill/>
        </a:ln>
      </xdr:spPr>
    </xdr:pic>
    <xdr:clientData/>
  </xdr:twoCellAnchor>
  <xdr:twoCellAnchor editAs="oneCell">
    <xdr:from>
      <xdr:col>11</xdr:col>
      <xdr:colOff>365761</xdr:colOff>
      <xdr:row>2</xdr:row>
      <xdr:rowOff>0</xdr:rowOff>
    </xdr:from>
    <xdr:to>
      <xdr:col>13</xdr:col>
      <xdr:colOff>1767841</xdr:colOff>
      <xdr:row>4</xdr:row>
      <xdr:rowOff>328306</xdr:rowOff>
    </xdr:to>
    <xdr:pic>
      <xdr:nvPicPr>
        <xdr:cNvPr id="7" name="Imag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158961" y="1082040"/>
          <a:ext cx="2865120" cy="11817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esteau@oieau.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esteau.fr/document/sage-argoat-tregor-goelo-reglement" TargetMode="External"/><Relationship Id="rId13" Type="http://schemas.openxmlformats.org/officeDocument/2006/relationships/hyperlink" Target="https://www.gesteau.fr/document/sage-charente-reglement" TargetMode="External"/><Relationship Id="rId18" Type="http://schemas.openxmlformats.org/officeDocument/2006/relationships/hyperlink" Target="https://www.gesteau.fr/sites/default/files/gesteau/content_files/document/pagd-reglement-sage-fresquel-20170905.pdf" TargetMode="External"/><Relationship Id="rId26" Type="http://schemas.openxmlformats.org/officeDocument/2006/relationships/hyperlink" Target="https://www.gesteau.fr/sites/default/files/gesteau/content_files/document/reglement-sage_viaur.pdf" TargetMode="External"/><Relationship Id="rId3" Type="http://schemas.openxmlformats.org/officeDocument/2006/relationships/hyperlink" Target="https://www.gesteau.fr/document/sage-aisne-vesle-suippe-pagd-et-reglement" TargetMode="External"/><Relationship Id="rId21" Type="http://schemas.openxmlformats.org/officeDocument/2006/relationships/hyperlink" Target="file:///E:\R&#232;glement%20du%20SAGE%20-%20chantier%202019\base%20de%20donn&#233;es_v&#233;rification\03_03_2020_Base_r&#232;gles_SAGE_nationale_Vprojet_non_finalis&#233;e.xlsx" TargetMode="External"/><Relationship Id="rId7" Type="http://schemas.openxmlformats.org/officeDocument/2006/relationships/hyperlink" Target="https://www.gesteau.fr/sites/default/files/gesteau/content_files/document/reglement_sage_arc_2014.pdf" TargetMode="External"/><Relationship Id="rId12" Type="http://schemas.openxmlformats.org/officeDocument/2006/relationships/hyperlink" Target="https://www.gesteau.fr/sites/default/files/gesteau/content_files/document/R&#232;glement_SAGE%20BIEVRE%20LIERS%20VALLOIRE.pdf" TargetMode="External"/><Relationship Id="rId17" Type="http://schemas.openxmlformats.org/officeDocument/2006/relationships/hyperlink" Target="https://www.gesteau.fr/sites/default/files/gesteau/content_files/document/reglement_ets_final.pdf" TargetMode="External"/><Relationship Id="rId25" Type="http://schemas.openxmlformats.org/officeDocument/2006/relationships/hyperlink" Target="https://www.gesteau.fr/sites/default/files/gesteau/content_files/document/03REGLEMENT_2019.pdf" TargetMode="External"/><Relationship Id="rId2" Type="http://schemas.openxmlformats.org/officeDocument/2006/relationships/hyperlink" Target="https://www.gesteau.fr/document/sage-du-bassin-de-lagout-reglement" TargetMode="External"/><Relationship Id="rId16" Type="http://schemas.openxmlformats.org/officeDocument/2006/relationships/hyperlink" Target="https://www.gesteau.fr/sites/default/files/gesteau/content_files/document/SAGE-Drac-Romanche-Approuv_PAGD_reglement.pdf" TargetMode="External"/><Relationship Id="rId20" Type="http://schemas.openxmlformats.org/officeDocument/2006/relationships/hyperlink" Target="https://www.gesteau.fr/sites/default/files/gesteau/content_files/document/VF-REGLEMENT%20Projet%20de%20SAGE%20LEON%20TREGOR%20adopt&#233;%20suite%20&#224;%20la%20CLE%20du%2027%20f&#233;vrier%202019%20%28version%20finale%29.pdf" TargetMode="External"/><Relationship Id="rId1" Type="http://schemas.openxmlformats.org/officeDocument/2006/relationships/hyperlink" Target="https://www.gesteau.fr/document/sage-adour-amont-reglement" TargetMode="External"/><Relationship Id="rId6" Type="http://schemas.openxmlformats.org/officeDocument/2006/relationships/hyperlink" Target="https://www.gesteau.fr/document/sage-allier-aval-reglement" TargetMode="External"/><Relationship Id="rId11" Type="http://schemas.openxmlformats.org/officeDocument/2006/relationships/hyperlink" Target="https://www.gesteau.fr/document/sage-du-bassin-ferrifere-reglement" TargetMode="External"/><Relationship Id="rId24" Type="http://schemas.openxmlformats.org/officeDocument/2006/relationships/hyperlink" Target="https://www.gesteau.fr/sites/default/files/gesteau/content_files/document/2020_02_13_reglement_final_sage_nappes.pdf" TargetMode="External"/><Relationship Id="rId5" Type="http://schemas.openxmlformats.org/officeDocument/2006/relationships/hyperlink" Target="https://www.gesteau.fr/sites/default/files/gesteau/content_files/document/SAGEAllan_-_PAGD_et_reglement.pdf" TargetMode="External"/><Relationship Id="rId15" Type="http://schemas.openxmlformats.org/officeDocument/2006/relationships/hyperlink" Target="https://www.gesteau.fr/sites/default/files/gesteau/content_files/document/SAGE%20Doller%20Version%20finale%202019_.pdf" TargetMode="External"/><Relationship Id="rId23" Type="http://schemas.openxmlformats.org/officeDocument/2006/relationships/hyperlink" Target="https://www.gesteau.fr/sites/default/files/gesteau/content_files/document/dauphine_REGLEMENT.pdf" TargetMode="External"/><Relationship Id="rId10" Type="http://schemas.openxmlformats.org/officeDocument/2006/relationships/hyperlink" Target="https://www.gesteau.fr/document/reglement-du-sage-de-larmancon" TargetMode="External"/><Relationship Id="rId19" Type="http://schemas.openxmlformats.org/officeDocument/2006/relationships/hyperlink" Target="https://www.gesteau.fr/document/sage-de-la-lauch-pagd-et-reglement" TargetMode="External"/><Relationship Id="rId4" Type="http://schemas.openxmlformats.org/officeDocument/2006/relationships/hyperlink" Target="https://www.gesteau.fr/sites/default/files/gesteau/content_files/document/Alagnon_Reglement.pdf" TargetMode="External"/><Relationship Id="rId9" Type="http://schemas.openxmlformats.org/officeDocument/2006/relationships/hyperlink" Target="https://www.gesteau.fr/document/sage-arguenon-baie-de-la-fresnaye-reglement" TargetMode="External"/><Relationship Id="rId14" Type="http://schemas.openxmlformats.org/officeDocument/2006/relationships/hyperlink" Target="https://www.gesteau.fr/sites/default/files/gesteau/content_files/document/3_reglement_SAGE_CEVM.pdf" TargetMode="External"/><Relationship Id="rId22" Type="http://schemas.openxmlformats.org/officeDocument/2006/relationships/hyperlink" Target="https://www.gesteau.fr/sites/default/files/gesteau/content_files/document/SAGE_MD_REGLEMENT_AVEC_ANNEXES_V_APPROUV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50" zoomScaleNormal="50" workbookViewId="0">
      <selection activeCell="B13" sqref="B13:K17"/>
    </sheetView>
  </sheetViews>
  <sheetFormatPr baseColWidth="10" defaultColWidth="8.88671875" defaultRowHeight="14.4" x14ac:dyDescent="0.3"/>
  <cols>
    <col min="1" max="1" width="62.33203125" customWidth="1"/>
    <col min="2" max="3" width="10.6640625" customWidth="1"/>
    <col min="4" max="4" width="47" customWidth="1"/>
    <col min="5" max="5" width="48.44140625" customWidth="1"/>
    <col min="6" max="7" width="10.6640625" customWidth="1"/>
    <col min="8" max="8" width="61.33203125" customWidth="1"/>
    <col min="9" max="10" width="10.6640625" customWidth="1"/>
    <col min="11" max="11" width="34.33203125" customWidth="1"/>
    <col min="12" max="13" width="10.6640625" customWidth="1"/>
    <col min="14" max="14" width="64.88671875" customWidth="1"/>
    <col min="15" max="1025" width="10.6640625" customWidth="1"/>
  </cols>
  <sheetData>
    <row r="1" spans="1:14" ht="33.6" x14ac:dyDescent="0.65">
      <c r="A1" s="1"/>
      <c r="B1" s="1"/>
      <c r="C1" s="1"/>
      <c r="D1" s="1"/>
      <c r="E1" s="1"/>
      <c r="F1" s="1"/>
      <c r="G1" s="1"/>
      <c r="H1" s="1"/>
      <c r="I1" s="1"/>
      <c r="J1" s="1"/>
      <c r="K1" s="1"/>
      <c r="L1" s="1"/>
      <c r="M1" s="1"/>
      <c r="N1" s="1"/>
    </row>
    <row r="2" spans="1:14" ht="51.6" x14ac:dyDescent="0.95">
      <c r="A2" s="1"/>
      <c r="B2" s="1"/>
      <c r="C2" s="1"/>
      <c r="D2" s="2" t="s">
        <v>0</v>
      </c>
      <c r="E2" s="3"/>
      <c r="F2" s="3"/>
      <c r="G2" s="3"/>
      <c r="H2" s="3"/>
      <c r="I2" s="1"/>
      <c r="J2" s="1"/>
      <c r="K2" s="1"/>
      <c r="L2" s="1"/>
      <c r="M2" s="1"/>
      <c r="N2" s="1"/>
    </row>
    <row r="3" spans="1:14" ht="33.6" x14ac:dyDescent="0.65">
      <c r="A3" s="1"/>
      <c r="B3" s="1"/>
      <c r="C3" s="1"/>
      <c r="D3" s="1"/>
      <c r="E3" s="1"/>
      <c r="F3" s="1"/>
      <c r="G3" s="1"/>
      <c r="H3" s="1"/>
      <c r="I3" s="1"/>
      <c r="J3" s="1"/>
      <c r="K3" s="1"/>
      <c r="L3" s="1"/>
      <c r="M3" s="1"/>
      <c r="N3" s="1"/>
    </row>
    <row r="4" spans="1:14" ht="33.6" x14ac:dyDescent="0.65">
      <c r="A4" s="1"/>
      <c r="B4" s="1"/>
      <c r="C4" s="1"/>
      <c r="D4" s="1"/>
      <c r="E4" s="1"/>
      <c r="F4" s="1"/>
      <c r="G4" s="1"/>
      <c r="H4" s="1"/>
      <c r="I4" s="1"/>
      <c r="J4" s="1"/>
      <c r="K4" s="1"/>
      <c r="L4" s="1"/>
      <c r="M4" s="1"/>
      <c r="N4" s="1"/>
    </row>
    <row r="5" spans="1:14" ht="33.6" x14ac:dyDescent="0.65">
      <c r="A5" s="1"/>
      <c r="B5" s="1"/>
      <c r="C5" s="1"/>
      <c r="D5" s="1"/>
      <c r="E5" s="1"/>
      <c r="F5" s="1"/>
      <c r="G5" s="1"/>
      <c r="H5" s="1"/>
      <c r="I5" s="1"/>
      <c r="J5" s="1"/>
      <c r="K5" s="1"/>
      <c r="L5" s="1"/>
      <c r="M5" s="1"/>
      <c r="N5" s="1"/>
    </row>
    <row r="6" spans="1:14" ht="33.6" x14ac:dyDescent="0.65">
      <c r="A6" s="1"/>
      <c r="B6" s="1"/>
      <c r="C6" s="1"/>
      <c r="D6" s="1"/>
      <c r="E6" s="1"/>
      <c r="F6" s="1"/>
      <c r="G6" s="1"/>
      <c r="H6" s="1"/>
      <c r="I6" s="1"/>
      <c r="J6" s="1"/>
      <c r="K6" s="1"/>
      <c r="L6" s="1"/>
      <c r="M6" s="1"/>
      <c r="N6" s="1"/>
    </row>
    <row r="7" spans="1:14" s="6" customFormat="1" ht="33.6" x14ac:dyDescent="0.65">
      <c r="A7" s="4" t="s">
        <v>1</v>
      </c>
      <c r="B7" s="1"/>
      <c r="C7" s="1"/>
      <c r="D7" s="1"/>
      <c r="E7" s="5">
        <v>44247</v>
      </c>
      <c r="F7" s="1"/>
      <c r="G7" s="1"/>
      <c r="H7" s="1"/>
      <c r="I7" s="1"/>
      <c r="J7" s="1"/>
      <c r="K7" s="1"/>
      <c r="L7" s="1"/>
      <c r="M7" s="1"/>
      <c r="N7" s="1"/>
    </row>
    <row r="8" spans="1:14" ht="33.6" x14ac:dyDescent="0.65">
      <c r="A8" s="1"/>
      <c r="B8" s="1"/>
      <c r="C8" s="1"/>
      <c r="D8" s="1"/>
      <c r="E8" s="1"/>
      <c r="F8" s="1"/>
      <c r="G8" s="1"/>
      <c r="H8" s="1"/>
      <c r="I8" s="1"/>
      <c r="J8" s="1"/>
      <c r="K8" s="1"/>
      <c r="L8" s="1"/>
      <c r="M8" s="1"/>
      <c r="N8" s="1"/>
    </row>
    <row r="9" spans="1:14" ht="33.6" x14ac:dyDescent="0.65">
      <c r="A9" s="4" t="s">
        <v>2</v>
      </c>
      <c r="B9" s="1"/>
      <c r="C9" s="1"/>
      <c r="D9" s="1"/>
      <c r="E9" s="5">
        <v>44033</v>
      </c>
      <c r="F9" s="1"/>
      <c r="G9" s="1"/>
      <c r="H9" s="1"/>
      <c r="I9" s="1"/>
      <c r="J9" s="1"/>
      <c r="K9" s="1"/>
      <c r="L9" s="1"/>
      <c r="M9" s="1"/>
      <c r="N9" s="1"/>
    </row>
    <row r="10" spans="1:14" ht="33.6" x14ac:dyDescent="0.65">
      <c r="A10" s="1"/>
      <c r="B10" s="1"/>
      <c r="C10" s="1"/>
      <c r="D10" s="1"/>
      <c r="E10" s="1"/>
      <c r="F10" s="1"/>
      <c r="G10" s="1"/>
      <c r="H10" s="1"/>
      <c r="I10" s="1"/>
      <c r="J10" s="1"/>
      <c r="K10" s="1"/>
      <c r="L10" s="1"/>
      <c r="M10" s="1"/>
      <c r="N10" s="1"/>
    </row>
    <row r="11" spans="1:14" ht="33.6" x14ac:dyDescent="0.65">
      <c r="A11" s="4" t="s">
        <v>3</v>
      </c>
      <c r="B11" s="1"/>
      <c r="C11" s="7" t="s">
        <v>4</v>
      </c>
      <c r="D11" s="7"/>
      <c r="E11" s="7"/>
      <c r="F11" s="1"/>
      <c r="G11" s="1"/>
      <c r="H11" s="1"/>
      <c r="I11" s="8"/>
      <c r="J11" s="9"/>
      <c r="K11" s="9"/>
      <c r="L11" s="9"/>
      <c r="M11" s="1"/>
      <c r="N11" s="1"/>
    </row>
    <row r="12" spans="1:14" ht="33.6" x14ac:dyDescent="0.65">
      <c r="A12" s="8"/>
      <c r="B12" s="1"/>
      <c r="C12" s="1"/>
      <c r="D12" s="1"/>
      <c r="E12" s="1"/>
      <c r="F12" s="1"/>
      <c r="G12" s="1"/>
      <c r="H12" s="1"/>
      <c r="I12" s="1"/>
      <c r="J12" s="1"/>
      <c r="K12" s="1"/>
      <c r="L12" s="1"/>
      <c r="M12" s="1"/>
      <c r="N12" s="1"/>
    </row>
    <row r="13" spans="1:14" ht="47.4" customHeight="1" x14ac:dyDescent="0.65">
      <c r="A13" s="4" t="s">
        <v>5</v>
      </c>
      <c r="B13" s="120" t="s">
        <v>3534</v>
      </c>
      <c r="C13" s="120"/>
      <c r="D13" s="120"/>
      <c r="E13" s="120"/>
      <c r="F13" s="120"/>
      <c r="G13" s="120"/>
      <c r="H13" s="120"/>
      <c r="I13" s="120"/>
      <c r="J13" s="120"/>
      <c r="K13" s="120"/>
      <c r="L13" s="1"/>
      <c r="M13" s="1"/>
      <c r="N13" s="1"/>
    </row>
    <row r="14" spans="1:14" ht="33.6" x14ac:dyDescent="0.65">
      <c r="A14" s="1"/>
      <c r="B14" s="120"/>
      <c r="C14" s="120"/>
      <c r="D14" s="120"/>
      <c r="E14" s="120"/>
      <c r="F14" s="120"/>
      <c r="G14" s="120"/>
      <c r="H14" s="120"/>
      <c r="I14" s="120"/>
      <c r="J14" s="120"/>
      <c r="K14" s="120"/>
      <c r="L14" s="1"/>
      <c r="M14" s="1"/>
      <c r="N14" s="1"/>
    </row>
    <row r="15" spans="1:14" ht="84.15" customHeight="1" x14ac:dyDescent="0.65">
      <c r="A15" s="1"/>
      <c r="B15" s="120"/>
      <c r="C15" s="120"/>
      <c r="D15" s="120"/>
      <c r="E15" s="120"/>
      <c r="F15" s="120"/>
      <c r="G15" s="120"/>
      <c r="H15" s="120"/>
      <c r="I15" s="120"/>
      <c r="J15" s="120"/>
      <c r="K15" s="120"/>
      <c r="L15" s="1"/>
      <c r="M15" s="1"/>
      <c r="N15" s="1"/>
    </row>
    <row r="16" spans="1:14" ht="33.6" hidden="1" x14ac:dyDescent="0.65">
      <c r="A16" s="1"/>
      <c r="B16" s="120"/>
      <c r="C16" s="120"/>
      <c r="D16" s="120"/>
      <c r="E16" s="120"/>
      <c r="F16" s="120"/>
      <c r="G16" s="120"/>
      <c r="H16" s="120"/>
      <c r="I16" s="120"/>
      <c r="J16" s="120"/>
      <c r="K16" s="120"/>
      <c r="L16" s="1"/>
      <c r="M16" s="1"/>
      <c r="N16" s="1"/>
    </row>
    <row r="17" spans="1:14" ht="33.6" hidden="1" x14ac:dyDescent="0.65">
      <c r="A17" s="1"/>
      <c r="B17" s="120"/>
      <c r="C17" s="120"/>
      <c r="D17" s="120"/>
      <c r="E17" s="120"/>
      <c r="F17" s="120"/>
      <c r="G17" s="120"/>
      <c r="H17" s="120"/>
      <c r="I17" s="120"/>
      <c r="J17" s="120"/>
      <c r="K17" s="120"/>
      <c r="L17" s="1"/>
      <c r="M17" s="1"/>
      <c r="N17" s="1"/>
    </row>
    <row r="18" spans="1:14" ht="24.45" customHeight="1" x14ac:dyDescent="0.65">
      <c r="A18" s="1"/>
      <c r="B18" s="1"/>
      <c r="C18" s="1"/>
      <c r="D18" s="1"/>
      <c r="E18" s="1"/>
      <c r="F18" s="1"/>
      <c r="G18" s="1"/>
      <c r="H18" s="1"/>
      <c r="I18" s="1"/>
      <c r="J18" s="1"/>
      <c r="K18" s="1"/>
      <c r="L18" s="1"/>
      <c r="M18" s="1"/>
      <c r="N18" s="1"/>
    </row>
    <row r="19" spans="1:14" ht="33.6" x14ac:dyDescent="0.65">
      <c r="A19" s="1"/>
      <c r="B19" s="1"/>
      <c r="C19" s="1"/>
      <c r="D19" s="1"/>
      <c r="E19" s="1"/>
      <c r="F19" s="1"/>
      <c r="G19" s="1"/>
      <c r="H19" s="1"/>
      <c r="I19" s="1"/>
      <c r="J19" s="1"/>
      <c r="K19" s="1"/>
      <c r="L19" s="1"/>
      <c r="M19" s="1"/>
      <c r="N19" s="1"/>
    </row>
    <row r="20" spans="1:14" ht="33.6" x14ac:dyDescent="0.65">
      <c r="A20" s="1"/>
      <c r="B20" s="1"/>
      <c r="C20" s="1"/>
      <c r="D20" s="1"/>
      <c r="E20" s="1"/>
      <c r="F20" s="1"/>
      <c r="G20" s="1"/>
      <c r="H20" s="1"/>
      <c r="I20" s="1"/>
      <c r="J20" s="1"/>
      <c r="K20" s="1"/>
      <c r="L20" s="1"/>
      <c r="M20" s="1"/>
      <c r="N20" s="1"/>
    </row>
    <row r="21" spans="1:14" ht="33.6" x14ac:dyDescent="0.65">
      <c r="A21" s="1"/>
      <c r="B21" s="1"/>
      <c r="C21" s="1"/>
      <c r="D21" s="1"/>
      <c r="E21" s="1"/>
      <c r="F21" s="1"/>
      <c r="G21" s="1"/>
      <c r="H21" s="1"/>
      <c r="I21" s="1"/>
      <c r="J21" s="1"/>
      <c r="K21" s="1"/>
      <c r="L21" s="1"/>
      <c r="M21" s="1"/>
      <c r="N21" s="1"/>
    </row>
    <row r="22" spans="1:14" ht="33.6" x14ac:dyDescent="0.65">
      <c r="A22" s="1"/>
      <c r="B22" s="1"/>
      <c r="C22" s="1"/>
      <c r="D22" s="1"/>
      <c r="E22" s="1"/>
      <c r="F22" s="1"/>
      <c r="G22" s="1"/>
      <c r="H22" s="1"/>
      <c r="I22" s="1"/>
      <c r="J22" s="1"/>
      <c r="K22" s="1"/>
      <c r="L22" s="1"/>
      <c r="M22" s="1"/>
      <c r="N22" s="1"/>
    </row>
    <row r="23" spans="1:14" ht="33.6" x14ac:dyDescent="0.65">
      <c r="A23" s="1"/>
      <c r="B23" s="1"/>
      <c r="C23" s="1"/>
      <c r="D23" s="1"/>
      <c r="E23" s="1"/>
      <c r="F23" s="1"/>
      <c r="G23" s="1"/>
      <c r="H23" s="1"/>
      <c r="I23" s="1"/>
      <c r="J23" s="1"/>
      <c r="K23" s="1"/>
      <c r="L23" s="1"/>
      <c r="M23" s="1"/>
      <c r="N23" s="1"/>
    </row>
    <row r="24" spans="1:14" ht="33.6" x14ac:dyDescent="0.65">
      <c r="A24" s="1"/>
      <c r="B24" s="1"/>
      <c r="C24" s="1"/>
      <c r="D24" s="1"/>
      <c r="E24" s="1"/>
      <c r="F24" s="1"/>
      <c r="G24" s="1"/>
      <c r="H24" s="1"/>
      <c r="I24" s="1"/>
      <c r="J24" s="1"/>
      <c r="K24" s="1"/>
      <c r="L24" s="1"/>
      <c r="M24" s="1"/>
      <c r="N24" s="1"/>
    </row>
    <row r="25" spans="1:14" ht="33.6" x14ac:dyDescent="0.65">
      <c r="A25" s="1"/>
      <c r="B25" s="1"/>
      <c r="C25" s="1"/>
      <c r="D25" s="1"/>
      <c r="E25" s="1"/>
      <c r="F25" s="1"/>
      <c r="G25" s="1"/>
      <c r="H25" s="1"/>
      <c r="I25" s="1"/>
      <c r="J25" s="1"/>
      <c r="K25" s="1"/>
      <c r="L25" s="1"/>
      <c r="M25" s="1"/>
      <c r="N25" s="1"/>
    </row>
    <row r="26" spans="1:14" ht="33.6" x14ac:dyDescent="0.65">
      <c r="A26" s="1"/>
      <c r="B26" s="1"/>
      <c r="C26" s="1"/>
      <c r="D26" s="1"/>
      <c r="E26" s="1"/>
      <c r="F26" s="1"/>
      <c r="G26" s="1"/>
      <c r="H26" s="1"/>
      <c r="I26" s="1"/>
      <c r="J26" s="1"/>
      <c r="K26" s="1"/>
      <c r="L26" s="1"/>
      <c r="M26" s="1"/>
      <c r="N26" s="1"/>
    </row>
    <row r="27" spans="1:14" ht="33.6" x14ac:dyDescent="0.65">
      <c r="A27" s="1"/>
      <c r="B27" s="1"/>
      <c r="C27" s="1"/>
      <c r="D27" s="1"/>
      <c r="E27" s="1"/>
      <c r="F27" s="1"/>
      <c r="G27" s="1"/>
      <c r="H27" s="1"/>
      <c r="I27" s="1"/>
      <c r="J27" s="1"/>
      <c r="K27" s="1"/>
      <c r="L27" s="1"/>
      <c r="M27" s="1"/>
      <c r="N27" s="1"/>
    </row>
  </sheetData>
  <mergeCells count="1">
    <mergeCell ref="B13:K17"/>
  </mergeCells>
  <hyperlinks>
    <hyperlink ref="C11" r:id="rId1"/>
  </hyperlinks>
  <pageMargins left="0.7" right="0.7" top="0.75" bottom="0.75" header="0.51180555555555496" footer="0.51180555555555496"/>
  <pageSetup paperSize="9" firstPageNumber="0"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14"/>
  <sheetViews>
    <sheetView zoomScale="50" zoomScaleNormal="50" workbookViewId="0">
      <pane ySplit="3" topLeftCell="A6" activePane="bottomLeft" state="frozen"/>
      <selection pane="bottomLeft" activeCell="W6" sqref="W6"/>
    </sheetView>
  </sheetViews>
  <sheetFormatPr baseColWidth="10" defaultColWidth="8.88671875" defaultRowHeight="15.6" x14ac:dyDescent="0.3"/>
  <cols>
    <col min="1" max="1" width="33.44140625" style="10" customWidth="1"/>
    <col min="2" max="2" width="19.109375" style="10" customWidth="1"/>
    <col min="3" max="3" width="28.33203125" style="10" customWidth="1"/>
    <col min="4" max="4" width="36.109375" style="11" customWidth="1"/>
    <col min="5" max="5" width="20.88671875" style="12" customWidth="1"/>
    <col min="6" max="6" width="24.109375" style="10" customWidth="1"/>
    <col min="7" max="7" width="15.88671875" style="10" customWidth="1"/>
    <col min="8" max="8" width="19.88671875" style="10" customWidth="1"/>
    <col min="9" max="9" width="25.44140625" style="10" customWidth="1"/>
    <col min="10" max="10" width="27.33203125" style="11" customWidth="1"/>
    <col min="11" max="11" width="33.109375" style="11" customWidth="1"/>
    <col min="12" max="12" width="18.6640625" style="12" customWidth="1"/>
    <col min="13" max="13" width="22.109375" style="11" customWidth="1"/>
    <col min="14" max="14" width="18.44140625" style="11" customWidth="1"/>
    <col min="15" max="15" width="18.6640625" style="11" customWidth="1"/>
    <col min="16" max="16" width="50.33203125" style="11" customWidth="1"/>
    <col min="17" max="17" width="255.6640625" style="12" customWidth="1"/>
    <col min="18" max="18" width="21.33203125" style="11" customWidth="1"/>
    <col min="19" max="19" width="49.21875" style="13" customWidth="1"/>
    <col min="20" max="20" width="37.6640625" style="11" customWidth="1"/>
    <col min="21" max="21" width="19" style="11" customWidth="1"/>
    <col min="22" max="22" width="24.44140625" style="11" customWidth="1"/>
    <col min="23" max="23" width="35.6640625" style="11" customWidth="1"/>
    <col min="24" max="24" width="21.44140625" style="11" customWidth="1"/>
    <col min="25" max="25" width="18" style="11" customWidth="1"/>
    <col min="26" max="26" width="23" style="11" customWidth="1"/>
    <col min="27" max="27" width="44.33203125" style="11" customWidth="1"/>
    <col min="28" max="28" width="44.6640625" style="11" customWidth="1"/>
    <col min="29" max="29" width="48.109375" style="10" customWidth="1"/>
    <col min="30" max="953" width="5.6640625" style="10" customWidth="1"/>
    <col min="954" max="1025" width="11.5546875"/>
  </cols>
  <sheetData>
    <row r="1" spans="1:1024" s="14" customFormat="1" x14ac:dyDescent="0.3">
      <c r="D1" s="15"/>
      <c r="E1" s="16"/>
      <c r="J1" s="15"/>
      <c r="K1" s="17"/>
      <c r="L1" s="17"/>
      <c r="M1" s="11"/>
      <c r="N1" s="11"/>
      <c r="O1" s="11"/>
      <c r="P1" s="17"/>
      <c r="Q1" s="18"/>
      <c r="R1" s="17"/>
      <c r="S1" s="17"/>
      <c r="T1" s="17"/>
      <c r="U1" s="17"/>
      <c r="V1" s="17"/>
      <c r="W1" s="17"/>
      <c r="X1" s="17"/>
      <c r="Y1" s="17"/>
      <c r="Z1" s="17"/>
      <c r="AA1" s="17"/>
      <c r="AB1" s="17"/>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9" customFormat="1" ht="111" customHeight="1" x14ac:dyDescent="0.3">
      <c r="A2" s="19" t="s">
        <v>6</v>
      </c>
      <c r="D2" s="20"/>
      <c r="E2" s="20" t="s">
        <v>7</v>
      </c>
      <c r="F2" s="19" t="s">
        <v>8</v>
      </c>
      <c r="I2" s="19" t="s">
        <v>9</v>
      </c>
      <c r="J2" s="20" t="s">
        <v>10</v>
      </c>
      <c r="K2" s="19" t="s">
        <v>11</v>
      </c>
      <c r="L2" s="19" t="s">
        <v>12</v>
      </c>
      <c r="M2" s="19" t="s">
        <v>13</v>
      </c>
      <c r="N2" s="19" t="s">
        <v>14</v>
      </c>
      <c r="O2" s="19" t="s">
        <v>15</v>
      </c>
      <c r="P2" s="19" t="s">
        <v>16</v>
      </c>
      <c r="Q2" s="19" t="s">
        <v>17</v>
      </c>
      <c r="R2" s="19" t="s">
        <v>18</v>
      </c>
      <c r="S2" s="19" t="s">
        <v>19</v>
      </c>
      <c r="T2" s="19" t="s">
        <v>20</v>
      </c>
      <c r="U2" s="19" t="s">
        <v>21</v>
      </c>
      <c r="V2" s="19" t="s">
        <v>22</v>
      </c>
      <c r="W2" s="19" t="s">
        <v>23</v>
      </c>
      <c r="X2" s="19" t="s">
        <v>24</v>
      </c>
      <c r="Y2" s="19" t="s">
        <v>25</v>
      </c>
      <c r="Z2" s="19" t="s">
        <v>26</v>
      </c>
      <c r="AA2" s="19" t="s">
        <v>27</v>
      </c>
      <c r="AB2" s="19" t="s">
        <v>28</v>
      </c>
      <c r="AC2" s="19" t="s">
        <v>29</v>
      </c>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2" customFormat="1" ht="193.95" customHeight="1" x14ac:dyDescent="0.3">
      <c r="A3" s="122" t="s">
        <v>30</v>
      </c>
      <c r="B3" s="122"/>
      <c r="C3" s="122"/>
      <c r="D3" s="122"/>
      <c r="E3" s="122"/>
      <c r="F3" s="122"/>
      <c r="G3" s="122"/>
      <c r="H3" s="122"/>
      <c r="I3" s="122" t="s">
        <v>31</v>
      </c>
      <c r="J3" s="122"/>
      <c r="K3" s="23" t="s">
        <v>32</v>
      </c>
      <c r="L3" s="122" t="s">
        <v>33</v>
      </c>
      <c r="M3" s="122"/>
      <c r="N3" s="122"/>
      <c r="O3" s="122"/>
      <c r="P3" s="122" t="s">
        <v>34</v>
      </c>
      <c r="Q3" s="122"/>
      <c r="R3" s="121" t="s">
        <v>35</v>
      </c>
      <c r="S3" s="121" t="s">
        <v>36</v>
      </c>
      <c r="T3" s="22" t="s">
        <v>37</v>
      </c>
      <c r="U3" s="122" t="s">
        <v>38</v>
      </c>
      <c r="V3" s="122" t="s">
        <v>39</v>
      </c>
      <c r="W3" s="122"/>
      <c r="X3" s="122" t="s">
        <v>40</v>
      </c>
      <c r="Y3" s="122"/>
      <c r="Z3" s="122"/>
      <c r="AA3" s="122" t="s">
        <v>41</v>
      </c>
      <c r="AB3" s="122"/>
      <c r="AC3" s="122"/>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row>
    <row r="4" spans="1:1024" s="38" customFormat="1" ht="80.55" customHeight="1" x14ac:dyDescent="0.3">
      <c r="A4" s="25" t="s">
        <v>42</v>
      </c>
      <c r="B4" s="25" t="s">
        <v>43</v>
      </c>
      <c r="C4" s="25" t="s">
        <v>44</v>
      </c>
      <c r="D4" s="26" t="s">
        <v>45</v>
      </c>
      <c r="E4" s="26" t="s">
        <v>46</v>
      </c>
      <c r="F4" s="25" t="s">
        <v>47</v>
      </c>
      <c r="G4" s="25" t="s">
        <v>48</v>
      </c>
      <c r="H4" s="25" t="s">
        <v>49</v>
      </c>
      <c r="I4" s="27" t="s">
        <v>50</v>
      </c>
      <c r="J4" s="27" t="s">
        <v>51</v>
      </c>
      <c r="K4" s="23"/>
      <c r="L4" s="28" t="s">
        <v>52</v>
      </c>
      <c r="M4" s="29" t="s">
        <v>53</v>
      </c>
      <c r="N4" s="28" t="s">
        <v>54</v>
      </c>
      <c r="O4" s="29" t="s">
        <v>55</v>
      </c>
      <c r="P4" s="30" t="s">
        <v>56</v>
      </c>
      <c r="Q4" s="30" t="s">
        <v>57</v>
      </c>
      <c r="R4" s="121"/>
      <c r="S4" s="121"/>
      <c r="T4" s="31" t="s">
        <v>58</v>
      </c>
      <c r="U4" s="122"/>
      <c r="V4" s="32" t="s">
        <v>59</v>
      </c>
      <c r="W4" s="32" t="s">
        <v>60</v>
      </c>
      <c r="X4" s="33" t="s">
        <v>61</v>
      </c>
      <c r="Y4" s="33" t="s">
        <v>62</v>
      </c>
      <c r="Z4" s="33" t="s">
        <v>63</v>
      </c>
      <c r="AA4" s="34" t="s">
        <v>64</v>
      </c>
      <c r="AB4" s="35" t="s">
        <v>65</v>
      </c>
      <c r="AC4" s="36" t="s">
        <v>66</v>
      </c>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row>
    <row r="5" spans="1:1024" s="58" customFormat="1" ht="80.55" customHeight="1" x14ac:dyDescent="0.3">
      <c r="A5" s="40" t="str">
        <f>VLOOKUP(E5,comité_bassin!A:B,2,0)</f>
        <v>Seine-Normandie</v>
      </c>
      <c r="B5" s="40" t="s">
        <v>67</v>
      </c>
      <c r="C5" s="40" t="s">
        <v>68</v>
      </c>
      <c r="D5" s="41" t="s">
        <v>69</v>
      </c>
      <c r="E5" s="41" t="s">
        <v>70</v>
      </c>
      <c r="F5" s="42">
        <f>VLOOKUP(E5,date_approbation!$A$2:$B$192,2,0)</f>
        <v>42844</v>
      </c>
      <c r="G5" s="42" t="s">
        <v>71</v>
      </c>
      <c r="H5" s="42" t="s">
        <v>71</v>
      </c>
      <c r="I5" s="43">
        <v>1</v>
      </c>
      <c r="J5" s="44" t="s">
        <v>72</v>
      </c>
      <c r="K5" s="40" t="s">
        <v>73</v>
      </c>
      <c r="L5" s="45" t="s">
        <v>74</v>
      </c>
      <c r="M5" s="46" t="s">
        <v>75</v>
      </c>
      <c r="N5" s="45"/>
      <c r="O5" s="46"/>
      <c r="P5" s="47" t="s">
        <v>76</v>
      </c>
      <c r="Q5" s="48" t="s">
        <v>77</v>
      </c>
      <c r="R5" s="49" t="s">
        <v>78</v>
      </c>
      <c r="S5" s="50" t="s">
        <v>79</v>
      </c>
      <c r="T5" s="51" t="s">
        <v>80</v>
      </c>
      <c r="U5" s="52" t="s">
        <v>81</v>
      </c>
      <c r="V5" s="53" t="s">
        <v>82</v>
      </c>
      <c r="W5" s="53"/>
      <c r="X5" s="54" t="s">
        <v>83</v>
      </c>
      <c r="Y5" s="54" t="s">
        <v>83</v>
      </c>
      <c r="Z5" s="54" t="s">
        <v>84</v>
      </c>
      <c r="AA5" s="50" t="s">
        <v>85</v>
      </c>
      <c r="AB5" s="55"/>
      <c r="AC5" s="56"/>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AJQ5" s="57"/>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58" customFormat="1" ht="409.6" x14ac:dyDescent="0.3">
      <c r="A6" s="40" t="str">
        <f>VLOOKUP(E6,comité_bassin!A:B,2,0)</f>
        <v>Seine-Normandie</v>
      </c>
      <c r="B6" s="40" t="s">
        <v>67</v>
      </c>
      <c r="C6" s="40" t="s">
        <v>68</v>
      </c>
      <c r="D6" s="41" t="s">
        <v>69</v>
      </c>
      <c r="E6" s="41" t="s">
        <v>70</v>
      </c>
      <c r="F6" s="42">
        <f>VLOOKUP(E6,date_approbation!$A$2:$B$192,2,0)</f>
        <v>42844</v>
      </c>
      <c r="G6" s="42" t="s">
        <v>71</v>
      </c>
      <c r="H6" s="42" t="s">
        <v>71</v>
      </c>
      <c r="I6" s="43">
        <v>2</v>
      </c>
      <c r="J6" s="44" t="s">
        <v>86</v>
      </c>
      <c r="K6" s="40" t="s">
        <v>73</v>
      </c>
      <c r="L6" s="45" t="s">
        <v>74</v>
      </c>
      <c r="M6" s="46" t="s">
        <v>87</v>
      </c>
      <c r="N6" s="45"/>
      <c r="O6" s="46"/>
      <c r="P6" s="47" t="s">
        <v>88</v>
      </c>
      <c r="Q6" s="48" t="s">
        <v>89</v>
      </c>
      <c r="R6" s="49" t="s">
        <v>90</v>
      </c>
      <c r="S6" s="50" t="s">
        <v>91</v>
      </c>
      <c r="T6" s="51" t="s">
        <v>92</v>
      </c>
      <c r="U6" s="52" t="s">
        <v>81</v>
      </c>
      <c r="V6" s="53" t="s">
        <v>93</v>
      </c>
      <c r="W6" s="53" t="s">
        <v>94</v>
      </c>
      <c r="X6" s="54" t="s">
        <v>83</v>
      </c>
      <c r="Y6" s="54" t="s">
        <v>83</v>
      </c>
      <c r="Z6" s="54" t="s">
        <v>84</v>
      </c>
      <c r="AA6" s="50"/>
      <c r="AB6" s="55" t="s">
        <v>95</v>
      </c>
      <c r="AC6" s="56"/>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AJQ6" s="57"/>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58" customFormat="1" ht="409.6" x14ac:dyDescent="0.3">
      <c r="A7" s="40" t="str">
        <f>VLOOKUP(E7,comité_bassin!A:B,2,0)</f>
        <v>Seine-Normandie</v>
      </c>
      <c r="B7" s="40" t="s">
        <v>67</v>
      </c>
      <c r="C7" s="40" t="s">
        <v>68</v>
      </c>
      <c r="D7" s="41" t="s">
        <v>69</v>
      </c>
      <c r="E7" s="41" t="s">
        <v>70</v>
      </c>
      <c r="F7" s="42">
        <f>VLOOKUP(E7,date_approbation!$A$2:$B$192,2,0)</f>
        <v>42844</v>
      </c>
      <c r="G7" s="42" t="str">
        <f>VLOOKUP(E7,' SAGE nécessaire'!$A$2:$C$192,2,0)</f>
        <v>oui</v>
      </c>
      <c r="H7" s="42" t="str">
        <f>VLOOKUP(E7,' SAGE nécessaire'!$A$2:$C$192,3,0)</f>
        <v>oui</v>
      </c>
      <c r="I7" s="43">
        <v>3</v>
      </c>
      <c r="J7" s="44" t="s">
        <v>96</v>
      </c>
      <c r="K7" s="40" t="s">
        <v>73</v>
      </c>
      <c r="L7" s="45" t="s">
        <v>74</v>
      </c>
      <c r="M7" s="46" t="s">
        <v>97</v>
      </c>
      <c r="N7" s="45"/>
      <c r="O7" s="46"/>
      <c r="P7" s="47" t="s">
        <v>98</v>
      </c>
      <c r="Q7" s="48" t="s">
        <v>99</v>
      </c>
      <c r="R7" s="49" t="s">
        <v>90</v>
      </c>
      <c r="S7" s="50" t="s">
        <v>79</v>
      </c>
      <c r="T7" s="51" t="s">
        <v>100</v>
      </c>
      <c r="U7" s="52" t="s">
        <v>81</v>
      </c>
      <c r="V7" s="53" t="s">
        <v>93</v>
      </c>
      <c r="W7" s="53" t="s">
        <v>101</v>
      </c>
      <c r="X7" s="54" t="s">
        <v>83</v>
      </c>
      <c r="Y7" s="54" t="s">
        <v>83</v>
      </c>
      <c r="Z7" s="54" t="s">
        <v>102</v>
      </c>
      <c r="AA7" s="50"/>
      <c r="AB7" s="55"/>
      <c r="AC7" s="56"/>
      <c r="AJQ7" s="5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58" customFormat="1" ht="336" x14ac:dyDescent="0.3">
      <c r="A8" s="40" t="str">
        <f>VLOOKUP(E8,comité_bassin!A:B,2,0)</f>
        <v>Rhône-Méditerranée</v>
      </c>
      <c r="B8" s="40" t="s">
        <v>103</v>
      </c>
      <c r="C8" s="40" t="str">
        <f>VLOOKUP(E8,'département SAGE'!$A$2:$B$192,2,0)</f>
        <v>HAUTE-SAONE</v>
      </c>
      <c r="D8" s="41" t="s">
        <v>104</v>
      </c>
      <c r="E8" s="41" t="s">
        <v>105</v>
      </c>
      <c r="F8" s="42">
        <f>VLOOKUP(E8,date_approbation!$A$2:$B$192,2,0)</f>
        <v>43248</v>
      </c>
      <c r="G8" s="42" t="str">
        <f>VLOOKUP(E8,' SAGE nécessaire'!$A$2:$C$192,2,0)</f>
        <v>oui</v>
      </c>
      <c r="H8" s="42" t="str">
        <f>VLOOKUP(E8,' SAGE nécessaire'!$A$2:$C$192,3,0)</f>
        <v>non</v>
      </c>
      <c r="I8" s="43">
        <v>1</v>
      </c>
      <c r="J8" s="44" t="s">
        <v>106</v>
      </c>
      <c r="K8" s="40" t="s">
        <v>107</v>
      </c>
      <c r="L8" s="45" t="s">
        <v>108</v>
      </c>
      <c r="M8" s="46" t="s">
        <v>109</v>
      </c>
      <c r="N8" s="45"/>
      <c r="O8" s="46"/>
      <c r="P8" s="47" t="s">
        <v>110</v>
      </c>
      <c r="Q8" s="48" t="s">
        <v>111</v>
      </c>
      <c r="R8" s="49" t="s">
        <v>112</v>
      </c>
      <c r="S8" s="50" t="s">
        <v>113</v>
      </c>
      <c r="T8" s="51" t="s">
        <v>114</v>
      </c>
      <c r="U8" s="52" t="s">
        <v>115</v>
      </c>
      <c r="V8" s="53" t="s">
        <v>82</v>
      </c>
      <c r="W8" s="53"/>
      <c r="X8" s="54" t="s">
        <v>83</v>
      </c>
      <c r="Y8" s="54" t="s">
        <v>83</v>
      </c>
      <c r="Z8" s="54" t="s">
        <v>84</v>
      </c>
      <c r="AA8" s="50"/>
      <c r="AB8" s="55" t="s">
        <v>116</v>
      </c>
      <c r="AC8" s="56" t="s">
        <v>117</v>
      </c>
      <c r="AJQ8" s="57"/>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58" customFormat="1" ht="273" x14ac:dyDescent="0.3">
      <c r="A9" s="40" t="str">
        <f>VLOOKUP(E9,comité_bassin!A:B,2,0)</f>
        <v>Rhône-Méditerranée</v>
      </c>
      <c r="B9" s="40" t="s">
        <v>103</v>
      </c>
      <c r="C9" s="40" t="str">
        <f>VLOOKUP(E9,'département SAGE'!$A$2:$B$192,2,0)</f>
        <v>HAUTE-SAONE</v>
      </c>
      <c r="D9" s="41" t="s">
        <v>104</v>
      </c>
      <c r="E9" s="41" t="s">
        <v>105</v>
      </c>
      <c r="F9" s="42">
        <f>VLOOKUP(E9,date_approbation!$A$2:$B$192,2,0)</f>
        <v>43248</v>
      </c>
      <c r="G9" s="42" t="str">
        <f>VLOOKUP(E9,' SAGE nécessaire'!$A$2:$C$192,2,0)</f>
        <v>oui</v>
      </c>
      <c r="H9" s="42" t="str">
        <f>VLOOKUP(E9,' SAGE nécessaire'!$A$2:$C$192,3,0)</f>
        <v>non</v>
      </c>
      <c r="I9" s="43">
        <v>2</v>
      </c>
      <c r="J9" s="44" t="s">
        <v>118</v>
      </c>
      <c r="K9" s="40" t="s">
        <v>73</v>
      </c>
      <c r="L9" s="45" t="s">
        <v>74</v>
      </c>
      <c r="M9" s="59" t="s">
        <v>119</v>
      </c>
      <c r="N9" s="60"/>
      <c r="O9" s="61"/>
      <c r="P9" s="47" t="s">
        <v>120</v>
      </c>
      <c r="Q9" s="48" t="s">
        <v>121</v>
      </c>
      <c r="R9" s="49" t="s">
        <v>78</v>
      </c>
      <c r="S9" s="50" t="s">
        <v>79</v>
      </c>
      <c r="T9" s="51" t="s">
        <v>122</v>
      </c>
      <c r="U9" s="52" t="s">
        <v>81</v>
      </c>
      <c r="V9" s="53" t="s">
        <v>93</v>
      </c>
      <c r="W9" s="53" t="s">
        <v>123</v>
      </c>
      <c r="X9" s="54" t="s">
        <v>83</v>
      </c>
      <c r="Y9" s="54" t="s">
        <v>83</v>
      </c>
      <c r="Z9" s="54" t="s">
        <v>84</v>
      </c>
      <c r="AA9" s="50"/>
      <c r="AB9" s="55" t="s">
        <v>124</v>
      </c>
      <c r="AC9" s="56"/>
      <c r="AJQ9" s="57"/>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s="58" customFormat="1" ht="378" x14ac:dyDescent="0.3">
      <c r="A10" s="40" t="str">
        <f>VLOOKUP(E10,comité_bassin!A:B,2,0)</f>
        <v>Rhône-Méditerranée</v>
      </c>
      <c r="B10" s="40" t="s">
        <v>103</v>
      </c>
      <c r="C10" s="40" t="str">
        <f>VLOOKUP(E10,'département SAGE'!$A$2:$B$192,2,0)</f>
        <v>HAUTE-SAONE</v>
      </c>
      <c r="D10" s="41" t="s">
        <v>104</v>
      </c>
      <c r="E10" s="41" t="s">
        <v>105</v>
      </c>
      <c r="F10" s="42">
        <f>VLOOKUP(E10,date_approbation!$A$2:$B$192,2,0)</f>
        <v>43248</v>
      </c>
      <c r="G10" s="42" t="str">
        <f>VLOOKUP(E10,' SAGE nécessaire'!$A$2:$C$192,2,0)</f>
        <v>oui</v>
      </c>
      <c r="H10" s="42" t="str">
        <f>VLOOKUP(E10,' SAGE nécessaire'!$A$2:$C$192,3,0)</f>
        <v>non</v>
      </c>
      <c r="I10" s="43">
        <v>3</v>
      </c>
      <c r="J10" s="44" t="s">
        <v>125</v>
      </c>
      <c r="K10" s="40" t="s">
        <v>73</v>
      </c>
      <c r="L10" s="45" t="s">
        <v>74</v>
      </c>
      <c r="M10" s="59" t="s">
        <v>119</v>
      </c>
      <c r="N10" s="60"/>
      <c r="O10" s="61"/>
      <c r="P10" s="47" t="s">
        <v>126</v>
      </c>
      <c r="Q10" s="48" t="s">
        <v>127</v>
      </c>
      <c r="R10" s="49" t="s">
        <v>78</v>
      </c>
      <c r="S10" s="50" t="s">
        <v>79</v>
      </c>
      <c r="T10" s="51" t="s">
        <v>122</v>
      </c>
      <c r="U10" s="52" t="s">
        <v>81</v>
      </c>
      <c r="V10" s="53" t="s">
        <v>128</v>
      </c>
      <c r="W10" s="53" t="s">
        <v>129</v>
      </c>
      <c r="X10" s="54" t="s">
        <v>83</v>
      </c>
      <c r="Y10" s="54" t="s">
        <v>83</v>
      </c>
      <c r="Z10" s="54" t="s">
        <v>84</v>
      </c>
      <c r="AA10" s="50"/>
      <c r="AB10" s="55" t="s">
        <v>124</v>
      </c>
      <c r="AC10" s="56"/>
      <c r="AJQ10" s="57"/>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58" customFormat="1" ht="168" x14ac:dyDescent="0.3">
      <c r="A11" s="40" t="str">
        <f>VLOOKUP(E11,comité_bassin!A:B,2,0)</f>
        <v>Rhône-Méditerranée</v>
      </c>
      <c r="B11" s="40" t="s">
        <v>103</v>
      </c>
      <c r="C11" s="40" t="str">
        <f>VLOOKUP(E11,'département SAGE'!$A$2:$B$192,2,0)</f>
        <v>HAUTE-SAONE</v>
      </c>
      <c r="D11" s="41" t="s">
        <v>104</v>
      </c>
      <c r="E11" s="41" t="s">
        <v>105</v>
      </c>
      <c r="F11" s="42">
        <f>VLOOKUP(E11,date_approbation!$A$2:$B$192,2,0)</f>
        <v>43248</v>
      </c>
      <c r="G11" s="42" t="str">
        <f>VLOOKUP(E11,' SAGE nécessaire'!$A$2:$C$192,2,0)</f>
        <v>oui</v>
      </c>
      <c r="H11" s="42" t="str">
        <f>VLOOKUP(E11,' SAGE nécessaire'!$A$2:$C$192,3,0)</f>
        <v>non</v>
      </c>
      <c r="I11" s="43">
        <v>4</v>
      </c>
      <c r="J11" s="44" t="s">
        <v>130</v>
      </c>
      <c r="K11" s="40" t="s">
        <v>73</v>
      </c>
      <c r="L11" s="45" t="s">
        <v>74</v>
      </c>
      <c r="M11" s="46" t="s">
        <v>87</v>
      </c>
      <c r="N11" s="45"/>
      <c r="O11" s="46"/>
      <c r="P11" s="47" t="s">
        <v>131</v>
      </c>
      <c r="Q11" s="48" t="s">
        <v>132</v>
      </c>
      <c r="R11" s="49" t="s">
        <v>78</v>
      </c>
      <c r="S11" s="50" t="s">
        <v>79</v>
      </c>
      <c r="T11" s="51" t="s">
        <v>92</v>
      </c>
      <c r="U11" s="52" t="s">
        <v>115</v>
      </c>
      <c r="V11" s="53" t="s">
        <v>128</v>
      </c>
      <c r="W11" s="53" t="s">
        <v>133</v>
      </c>
      <c r="X11" s="54" t="s">
        <v>83</v>
      </c>
      <c r="Y11" s="54" t="s">
        <v>83</v>
      </c>
      <c r="Z11" s="54" t="s">
        <v>84</v>
      </c>
      <c r="AA11" s="50"/>
      <c r="AB11" s="55" t="s">
        <v>134</v>
      </c>
      <c r="AC11" s="56"/>
      <c r="AJQ11" s="57"/>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58" customFormat="1" ht="43.5" customHeight="1" x14ac:dyDescent="0.3">
      <c r="A12" s="40" t="str">
        <f>VLOOKUP(E12,comité_bassin!A:B,2,0)</f>
        <v>Loire-Bretagne</v>
      </c>
      <c r="B12" s="40" t="str">
        <f>VLOOKUP(E12,'Région SAGE'!$A$2:$B$233,2,0)</f>
        <v>BRETAGNE</v>
      </c>
      <c r="C12" s="40" t="str">
        <f>VLOOKUP(E12,'département SAGE'!$A$2:$B$192,2,0)</f>
        <v>FINISTERE</v>
      </c>
      <c r="D12" s="41" t="s">
        <v>135</v>
      </c>
      <c r="E12" s="41" t="s">
        <v>136</v>
      </c>
      <c r="F12" s="42">
        <f>VLOOKUP(E12,date_approbation!$A$2:$B$192,2,0)</f>
        <v>43090</v>
      </c>
      <c r="G12" s="42" t="str">
        <f>VLOOKUP(E12,' SAGE nécessaire'!$A$2:$C$192,2,0)</f>
        <v>non</v>
      </c>
      <c r="H12" s="42" t="str">
        <f>VLOOKUP(E12,' SAGE nécessaire'!$A$2:$C$192,3,0)</f>
        <v>oui</v>
      </c>
      <c r="I12" s="43">
        <v>1</v>
      </c>
      <c r="J12" s="44" t="s">
        <v>137</v>
      </c>
      <c r="K12" s="40" t="s">
        <v>73</v>
      </c>
      <c r="L12" s="45" t="s">
        <v>138</v>
      </c>
      <c r="M12" s="46" t="s">
        <v>139</v>
      </c>
      <c r="N12" s="45"/>
      <c r="O12" s="46"/>
      <c r="P12" s="47" t="s">
        <v>140</v>
      </c>
      <c r="Q12" s="48" t="s">
        <v>141</v>
      </c>
      <c r="R12" s="49" t="s">
        <v>78</v>
      </c>
      <c r="S12" s="50" t="s">
        <v>91</v>
      </c>
      <c r="T12" s="51" t="s">
        <v>142</v>
      </c>
      <c r="U12" s="52"/>
      <c r="V12" s="53" t="s">
        <v>128</v>
      </c>
      <c r="W12" s="53" t="s">
        <v>143</v>
      </c>
      <c r="X12" s="54" t="s">
        <v>83</v>
      </c>
      <c r="Y12" s="54" t="s">
        <v>83</v>
      </c>
      <c r="Z12" s="54" t="s">
        <v>84</v>
      </c>
      <c r="AA12" s="50"/>
      <c r="AB12" s="55"/>
      <c r="AC12" s="56"/>
      <c r="AJQ12" s="57"/>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58" customFormat="1" ht="63" x14ac:dyDescent="0.3">
      <c r="A13" s="40" t="str">
        <f>VLOOKUP(E13,comité_bassin!A:B,2,0)</f>
        <v>Loire-Bretagne</v>
      </c>
      <c r="B13" s="40" t="str">
        <f>VLOOKUP(E13,'Région SAGE'!$A$2:$B$233,2,0)</f>
        <v>BRETAGNE</v>
      </c>
      <c r="C13" s="40" t="str">
        <f>VLOOKUP(E13,'département SAGE'!$A$2:$B$192,2,0)</f>
        <v>FINISTERE</v>
      </c>
      <c r="D13" s="41" t="s">
        <v>135</v>
      </c>
      <c r="E13" s="41" t="s">
        <v>136</v>
      </c>
      <c r="F13" s="42">
        <f>VLOOKUP(E13,date_approbation!$A$2:$B$192,2,0)</f>
        <v>43090</v>
      </c>
      <c r="G13" s="42" t="str">
        <f>VLOOKUP(E13,' SAGE nécessaire'!$A$2:$C$192,2,0)</f>
        <v>non</v>
      </c>
      <c r="H13" s="42" t="str">
        <f>VLOOKUP(E13,' SAGE nécessaire'!$A$2:$C$192,3,0)</f>
        <v>oui</v>
      </c>
      <c r="I13" s="43">
        <v>2</v>
      </c>
      <c r="J13" s="44" t="s">
        <v>144</v>
      </c>
      <c r="K13" s="40" t="s">
        <v>73</v>
      </c>
      <c r="L13" s="45" t="s">
        <v>74</v>
      </c>
      <c r="M13" s="46" t="s">
        <v>145</v>
      </c>
      <c r="N13" s="45"/>
      <c r="O13" s="46"/>
      <c r="P13" s="47" t="s">
        <v>146</v>
      </c>
      <c r="Q13" s="48" t="s">
        <v>147</v>
      </c>
      <c r="R13" s="49" t="s">
        <v>78</v>
      </c>
      <c r="S13" s="50" t="s">
        <v>79</v>
      </c>
      <c r="T13" s="51" t="s">
        <v>148</v>
      </c>
      <c r="U13" s="52" t="s">
        <v>81</v>
      </c>
      <c r="V13" s="53" t="s">
        <v>128</v>
      </c>
      <c r="W13" s="53" t="s">
        <v>149</v>
      </c>
      <c r="X13" s="54" t="s">
        <v>83</v>
      </c>
      <c r="Y13" s="54" t="s">
        <v>150</v>
      </c>
      <c r="Z13" s="54" t="s">
        <v>84</v>
      </c>
      <c r="AA13" s="50"/>
      <c r="AB13" s="55"/>
      <c r="AC13" s="56"/>
      <c r="AJQ13" s="57"/>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58" customFormat="1" ht="336" x14ac:dyDescent="0.3">
      <c r="A14" s="40" t="str">
        <f>VLOOKUP(E14,comité_bassin!A:B,2,0)</f>
        <v>Loire-Bretagne</v>
      </c>
      <c r="B14" s="40" t="str">
        <f>VLOOKUP(E14,'Région SAGE'!$A$2:$B$233,2,0)</f>
        <v>BRETAGNE</v>
      </c>
      <c r="C14" s="40" t="str">
        <f>VLOOKUP(E14,'département SAGE'!$A$2:$B$192,2,0)</f>
        <v>FINISTERE</v>
      </c>
      <c r="D14" s="41" t="s">
        <v>135</v>
      </c>
      <c r="E14" s="41" t="s">
        <v>136</v>
      </c>
      <c r="F14" s="42">
        <f>VLOOKUP(E14,date_approbation!$A$2:$B$192,2,0)</f>
        <v>43090</v>
      </c>
      <c r="G14" s="42" t="str">
        <f>VLOOKUP(E14,' SAGE nécessaire'!$A$2:$C$192,2,0)</f>
        <v>non</v>
      </c>
      <c r="H14" s="42" t="str">
        <f>VLOOKUP(E14,' SAGE nécessaire'!$A$2:$C$192,3,0)</f>
        <v>oui</v>
      </c>
      <c r="I14" s="43">
        <v>3</v>
      </c>
      <c r="J14" s="44" t="s">
        <v>151</v>
      </c>
      <c r="K14" s="40" t="s">
        <v>73</v>
      </c>
      <c r="L14" s="45" t="s">
        <v>74</v>
      </c>
      <c r="M14" s="46" t="s">
        <v>87</v>
      </c>
      <c r="N14" s="45"/>
      <c r="O14" s="46"/>
      <c r="P14" s="47" t="s">
        <v>152</v>
      </c>
      <c r="Q14" s="48" t="s">
        <v>153</v>
      </c>
      <c r="R14" s="49" t="s">
        <v>90</v>
      </c>
      <c r="S14" s="50" t="s">
        <v>79</v>
      </c>
      <c r="T14" s="51" t="s">
        <v>92</v>
      </c>
      <c r="U14" s="52" t="s">
        <v>115</v>
      </c>
      <c r="V14" s="53" t="s">
        <v>93</v>
      </c>
      <c r="W14" s="53" t="s">
        <v>154</v>
      </c>
      <c r="X14" s="54" t="s">
        <v>83</v>
      </c>
      <c r="Y14" s="54" t="s">
        <v>83</v>
      </c>
      <c r="Z14" s="54" t="s">
        <v>84</v>
      </c>
      <c r="AA14" s="50"/>
      <c r="AB14" s="55" t="s">
        <v>155</v>
      </c>
      <c r="AC14" s="56"/>
      <c r="AJQ14" s="57"/>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s="62" customFormat="1" ht="252" x14ac:dyDescent="0.3">
      <c r="A15" s="40" t="str">
        <f>VLOOKUP(E15,comité_bassin!A:B,2,0)</f>
        <v>Loire-Bretagne</v>
      </c>
      <c r="B15" s="40" t="str">
        <f>VLOOKUP(E15,'Région SAGE'!$A$2:$B$233,2,0)</f>
        <v>CENTRE-VAL DE LOIRE</v>
      </c>
      <c r="C15" s="40" t="str">
        <f>VLOOKUP(E15,'département SAGE'!$A$2:$B$192,2,0)</f>
        <v>LOIR-ET-CHER</v>
      </c>
      <c r="D15" s="41" t="s">
        <v>156</v>
      </c>
      <c r="E15" s="41" t="s">
        <v>157</v>
      </c>
      <c r="F15" s="42">
        <f>VLOOKUP(E15,date_approbation!$A$2:$B$192,2,0)</f>
        <v>43399</v>
      </c>
      <c r="G15" s="42" t="str">
        <f>VLOOKUP(E15,' SAGE nécessaire'!$A$2:$C$192,2,0)</f>
        <v>non</v>
      </c>
      <c r="H15" s="42" t="str">
        <f>VLOOKUP(E15,' SAGE nécessaire'!$A$2:$C$192,3,0)</f>
        <v>non</v>
      </c>
      <c r="I15" s="43">
        <v>1</v>
      </c>
      <c r="J15" s="44" t="s">
        <v>158</v>
      </c>
      <c r="K15" s="40" t="s">
        <v>73</v>
      </c>
      <c r="L15" s="45" t="s">
        <v>74</v>
      </c>
      <c r="M15" s="46" t="s">
        <v>75</v>
      </c>
      <c r="N15" s="45"/>
      <c r="O15" s="46"/>
      <c r="P15" s="47" t="s">
        <v>159</v>
      </c>
      <c r="Q15" s="48" t="s">
        <v>160</v>
      </c>
      <c r="R15" s="49" t="s">
        <v>90</v>
      </c>
      <c r="S15" s="50" t="s">
        <v>79</v>
      </c>
      <c r="T15" s="51" t="s">
        <v>161</v>
      </c>
      <c r="U15" s="52" t="s">
        <v>115</v>
      </c>
      <c r="V15" s="53" t="s">
        <v>82</v>
      </c>
      <c r="W15" s="53"/>
      <c r="X15" s="54" t="s">
        <v>83</v>
      </c>
      <c r="Y15" s="54" t="s">
        <v>83</v>
      </c>
      <c r="Z15" s="54"/>
      <c r="AA15" s="50"/>
      <c r="AB15" s="55"/>
      <c r="AC15" s="56"/>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s="58" customFormat="1" ht="336" x14ac:dyDescent="0.3">
      <c r="A16" s="40" t="str">
        <f>VLOOKUP(E16,comité_bassin!A:B,2,0)</f>
        <v>Loire-Bretagne</v>
      </c>
      <c r="B16" s="40" t="str">
        <f>VLOOKUP(E16,'Région SAGE'!$A$2:$B$233,2,0)</f>
        <v>CENTRE-VAL DE LOIRE</v>
      </c>
      <c r="C16" s="40" t="str">
        <f>VLOOKUP(E16,'département SAGE'!$A$2:$B$192,2,0)</f>
        <v>LOIR-ET-CHER</v>
      </c>
      <c r="D16" s="41" t="s">
        <v>156</v>
      </c>
      <c r="E16" s="41" t="s">
        <v>157</v>
      </c>
      <c r="F16" s="42">
        <f>VLOOKUP(E16,date_approbation!$A$2:$B$192,2,0)</f>
        <v>43399</v>
      </c>
      <c r="G16" s="42" t="str">
        <f>VLOOKUP(E16,' SAGE nécessaire'!$A$2:$C$192,2,0)</f>
        <v>non</v>
      </c>
      <c r="H16" s="42" t="str">
        <f>VLOOKUP(E16,' SAGE nécessaire'!$A$2:$C$192,3,0)</f>
        <v>non</v>
      </c>
      <c r="I16" s="43">
        <v>2</v>
      </c>
      <c r="J16" s="44" t="s">
        <v>162</v>
      </c>
      <c r="K16" s="40" t="s">
        <v>73</v>
      </c>
      <c r="L16" s="45" t="s">
        <v>74</v>
      </c>
      <c r="M16" s="46" t="s">
        <v>145</v>
      </c>
      <c r="N16" s="45"/>
      <c r="O16" s="46"/>
      <c r="P16" s="47" t="s">
        <v>163</v>
      </c>
      <c r="Q16" s="48" t="s">
        <v>164</v>
      </c>
      <c r="R16" s="49" t="s">
        <v>90</v>
      </c>
      <c r="S16" s="50" t="s">
        <v>79</v>
      </c>
      <c r="T16" s="51"/>
      <c r="U16" s="52" t="s">
        <v>115</v>
      </c>
      <c r="V16" s="53" t="s">
        <v>82</v>
      </c>
      <c r="W16" s="53"/>
      <c r="X16" s="54" t="s">
        <v>83</v>
      </c>
      <c r="Y16" s="54" t="s">
        <v>83</v>
      </c>
      <c r="Z16" s="54" t="s">
        <v>84</v>
      </c>
      <c r="AA16" s="50"/>
      <c r="AB16" s="55"/>
      <c r="AC16" s="56"/>
      <c r="AJQ16" s="57"/>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58" customFormat="1" ht="315" x14ac:dyDescent="0.3">
      <c r="A17" s="40" t="str">
        <f>VLOOKUP(E17,comité_bassin!A:B,2,0)</f>
        <v>Loire-Bretagne</v>
      </c>
      <c r="B17" s="40" t="str">
        <f>VLOOKUP(E17,'Région SAGE'!$A$2:$B$233,2,0)</f>
        <v>CENTRE-VAL DE LOIRE</v>
      </c>
      <c r="C17" s="40" t="str">
        <f>VLOOKUP(E17,'département SAGE'!$A$2:$B$192,2,0)</f>
        <v>LOIR-ET-CHER</v>
      </c>
      <c r="D17" s="41" t="s">
        <v>165</v>
      </c>
      <c r="E17" s="41" t="s">
        <v>157</v>
      </c>
      <c r="F17" s="42">
        <f>VLOOKUP(E17,date_approbation!$A$2:$B$192,2,0)</f>
        <v>43399</v>
      </c>
      <c r="G17" s="42" t="str">
        <f>VLOOKUP(E17,' SAGE nécessaire'!$A$2:$C$192,2,0)</f>
        <v>non</v>
      </c>
      <c r="H17" s="42" t="str">
        <f>VLOOKUP(E17,' SAGE nécessaire'!$A$2:$C$192,3,0)</f>
        <v>non</v>
      </c>
      <c r="I17" s="43">
        <v>3</v>
      </c>
      <c r="J17" s="44" t="s">
        <v>166</v>
      </c>
      <c r="K17" s="40" t="s">
        <v>73</v>
      </c>
      <c r="L17" s="45" t="s">
        <v>74</v>
      </c>
      <c r="M17" s="46" t="s">
        <v>87</v>
      </c>
      <c r="N17" s="45"/>
      <c r="O17" s="46"/>
      <c r="P17" s="47" t="s">
        <v>167</v>
      </c>
      <c r="Q17" s="48" t="s">
        <v>168</v>
      </c>
      <c r="R17" s="49" t="s">
        <v>90</v>
      </c>
      <c r="S17" s="50" t="s">
        <v>79</v>
      </c>
      <c r="T17" s="51" t="s">
        <v>92</v>
      </c>
      <c r="U17" s="52" t="s">
        <v>115</v>
      </c>
      <c r="V17" s="53" t="s">
        <v>169</v>
      </c>
      <c r="W17" s="53" t="s">
        <v>170</v>
      </c>
      <c r="X17" s="54"/>
      <c r="Y17" s="54"/>
      <c r="Z17" s="54"/>
      <c r="AA17" s="50"/>
      <c r="AB17" s="55" t="s">
        <v>171</v>
      </c>
      <c r="AC17" s="56"/>
      <c r="AJQ17" s="5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s="58" customFormat="1" ht="409.6" x14ac:dyDescent="0.3">
      <c r="A18" s="40" t="str">
        <f>VLOOKUP(E18,comité_bassin!A:B,2,0)</f>
        <v>Loire-Bretagne</v>
      </c>
      <c r="B18" s="40" t="str">
        <f>VLOOKUP(E18,'Région SAGE'!$A$2:$B$233,2,0)</f>
        <v>CENTRE-VAL DE LOIRE</v>
      </c>
      <c r="C18" s="40" t="str">
        <f>VLOOKUP(E18,'département SAGE'!$A$2:$B$192,2,0)</f>
        <v>LOIR-ET-CHER</v>
      </c>
      <c r="D18" s="41" t="s">
        <v>165</v>
      </c>
      <c r="E18" s="41" t="s">
        <v>157</v>
      </c>
      <c r="F18" s="42">
        <f>VLOOKUP(E18,date_approbation!$A$2:$B$192,2,0)</f>
        <v>43399</v>
      </c>
      <c r="G18" s="42" t="str">
        <f>VLOOKUP(E18,' SAGE nécessaire'!$A$2:$C$192,2,0)</f>
        <v>non</v>
      </c>
      <c r="H18" s="42" t="str">
        <f>VLOOKUP(E18,' SAGE nécessaire'!$A$2:$C$192,3,0)</f>
        <v>non</v>
      </c>
      <c r="I18" s="43">
        <v>4</v>
      </c>
      <c r="J18" s="44" t="s">
        <v>172</v>
      </c>
      <c r="K18" s="40" t="s">
        <v>73</v>
      </c>
      <c r="L18" s="45" t="s">
        <v>74</v>
      </c>
      <c r="M18" s="46" t="s">
        <v>75</v>
      </c>
      <c r="N18" s="45"/>
      <c r="O18" s="46"/>
      <c r="P18" s="47" t="s">
        <v>173</v>
      </c>
      <c r="Q18" s="48" t="s">
        <v>174</v>
      </c>
      <c r="R18" s="49" t="s">
        <v>112</v>
      </c>
      <c r="S18" s="50" t="s">
        <v>175</v>
      </c>
      <c r="T18" s="51" t="s">
        <v>176</v>
      </c>
      <c r="U18" s="52"/>
      <c r="V18" s="53" t="s">
        <v>93</v>
      </c>
      <c r="W18" s="53" t="s">
        <v>177</v>
      </c>
      <c r="X18" s="54" t="s">
        <v>178</v>
      </c>
      <c r="Y18" s="54" t="s">
        <v>83</v>
      </c>
      <c r="Z18" s="54" t="s">
        <v>84</v>
      </c>
      <c r="AA18" s="50"/>
      <c r="AB18" s="55"/>
      <c r="AC18" s="56"/>
      <c r="AJQ18" s="57"/>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58" customFormat="1" ht="147" x14ac:dyDescent="0.3">
      <c r="A19" s="40" t="str">
        <f>VLOOKUP(E19,comité_bassin!A:B,2,0)</f>
        <v>Loire-Bretagne</v>
      </c>
      <c r="B19" s="40" t="str">
        <f>VLOOKUP(E19,'Région SAGE'!$A$2:$B$233,2,0)</f>
        <v>AUVERGNE-RHONE-ALPES</v>
      </c>
      <c r="C19" s="40" t="str">
        <f>VLOOKUP(E19,'département SAGE'!$A$2:$B$192,2,0)</f>
        <v>PUY-DE-DOME</v>
      </c>
      <c r="D19" s="63" t="s">
        <v>179</v>
      </c>
      <c r="E19" s="64" t="s">
        <v>180</v>
      </c>
      <c r="F19" s="42">
        <f>VLOOKUP(E19,date_approbation!$A$2:$B$192,2,0)</f>
        <v>41705</v>
      </c>
      <c r="G19" s="42" t="str">
        <f>VLOOKUP(E19,' SAGE nécessaire'!$A$2:$C$192,2,0)</f>
        <v>non</v>
      </c>
      <c r="H19" s="42" t="str">
        <f>VLOOKUP(E19,' SAGE nécessaire'!$A$2:$C$192,3,0)</f>
        <v>non</v>
      </c>
      <c r="I19" s="43">
        <v>1</v>
      </c>
      <c r="J19" s="44" t="s">
        <v>181</v>
      </c>
      <c r="K19" s="40" t="s">
        <v>73</v>
      </c>
      <c r="L19" s="45" t="s">
        <v>74</v>
      </c>
      <c r="M19" s="46" t="s">
        <v>182</v>
      </c>
      <c r="N19" s="45"/>
      <c r="O19" s="46"/>
      <c r="P19" s="47" t="s">
        <v>183</v>
      </c>
      <c r="Q19" s="48" t="s">
        <v>184</v>
      </c>
      <c r="R19" s="49" t="s">
        <v>90</v>
      </c>
      <c r="S19" s="55" t="s">
        <v>185</v>
      </c>
      <c r="T19" s="51" t="s">
        <v>80</v>
      </c>
      <c r="U19" s="52"/>
      <c r="V19" s="53" t="s">
        <v>93</v>
      </c>
      <c r="W19" s="53" t="s">
        <v>186</v>
      </c>
      <c r="X19" s="54" t="s">
        <v>83</v>
      </c>
      <c r="Y19" s="54" t="s">
        <v>83</v>
      </c>
      <c r="Z19" s="54" t="s">
        <v>84</v>
      </c>
      <c r="AA19" s="50"/>
      <c r="AB19" s="55" t="s">
        <v>187</v>
      </c>
      <c r="AC19" s="56"/>
      <c r="AJQ19" s="57"/>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58" customFormat="1" ht="84" x14ac:dyDescent="0.3">
      <c r="A20" s="40" t="str">
        <f>VLOOKUP(E20,comité_bassin!A:B,2,0)</f>
        <v>Loire-Bretagne</v>
      </c>
      <c r="B20" s="40" t="str">
        <f>VLOOKUP(E20,'Région SAGE'!$A$2:$B$233,2,0)</f>
        <v>AUVERGNE-RHONE-ALPES</v>
      </c>
      <c r="C20" s="40" t="str">
        <f>VLOOKUP(E20,'département SAGE'!$A$2:$B$192,2,0)</f>
        <v>PUY-DE-DOME</v>
      </c>
      <c r="D20" s="63" t="s">
        <v>179</v>
      </c>
      <c r="E20" s="64" t="s">
        <v>180</v>
      </c>
      <c r="F20" s="42">
        <f>VLOOKUP(E20,date_approbation!$A$2:$B$192,2,0)</f>
        <v>41705</v>
      </c>
      <c r="G20" s="42" t="str">
        <f>VLOOKUP(E20,' SAGE nécessaire'!$A$2:$C$192,2,0)</f>
        <v>non</v>
      </c>
      <c r="H20" s="42" t="str">
        <f>VLOOKUP(E20,' SAGE nécessaire'!$A$2:$C$192,3,0)</f>
        <v>non</v>
      </c>
      <c r="I20" s="43">
        <v>2</v>
      </c>
      <c r="J20" s="44" t="s">
        <v>188</v>
      </c>
      <c r="K20" s="40" t="s">
        <v>73</v>
      </c>
      <c r="L20" s="45" t="s">
        <v>74</v>
      </c>
      <c r="M20" s="59" t="s">
        <v>119</v>
      </c>
      <c r="N20" s="60"/>
      <c r="O20" s="61"/>
      <c r="P20" s="47" t="s">
        <v>189</v>
      </c>
      <c r="Q20" s="48" t="s">
        <v>190</v>
      </c>
      <c r="R20" s="49" t="s">
        <v>78</v>
      </c>
      <c r="S20" s="55"/>
      <c r="T20" s="51" t="s">
        <v>122</v>
      </c>
      <c r="U20" s="52" t="s">
        <v>81</v>
      </c>
      <c r="V20" s="53" t="s">
        <v>82</v>
      </c>
      <c r="W20" s="53"/>
      <c r="X20" s="54" t="s">
        <v>83</v>
      </c>
      <c r="Y20" s="54" t="s">
        <v>83</v>
      </c>
      <c r="Z20" s="54" t="s">
        <v>84</v>
      </c>
      <c r="AA20" s="50"/>
      <c r="AB20" s="55"/>
      <c r="AC20" s="56"/>
      <c r="AJQ20" s="57"/>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58" customFormat="1" ht="189" x14ac:dyDescent="0.3">
      <c r="A21" s="40" t="str">
        <f>VLOOKUP(E21,comité_bassin!A:B,2,0)</f>
        <v>Loire-Bretagne</v>
      </c>
      <c r="B21" s="40" t="str">
        <f>VLOOKUP(E21,'Région SAGE'!$A$2:$B$233,2,0)</f>
        <v>AUVERGNE-RHONE-ALPES</v>
      </c>
      <c r="C21" s="40" t="str">
        <f>VLOOKUP(E21,'département SAGE'!$A$2:$B$192,2,0)</f>
        <v>PUY-DE-DOME</v>
      </c>
      <c r="D21" s="63" t="s">
        <v>179</v>
      </c>
      <c r="E21" s="64" t="s">
        <v>180</v>
      </c>
      <c r="F21" s="42">
        <f>VLOOKUP(E21,date_approbation!$A$2:$B$192,2,0)</f>
        <v>41705</v>
      </c>
      <c r="G21" s="42" t="str">
        <f>VLOOKUP(E21,' SAGE nécessaire'!$A$2:$C$192,2,0)</f>
        <v>non</v>
      </c>
      <c r="H21" s="42" t="str">
        <f>VLOOKUP(E21,' SAGE nécessaire'!$A$2:$C$192,3,0)</f>
        <v>non</v>
      </c>
      <c r="I21" s="43">
        <v>3</v>
      </c>
      <c r="J21" s="44" t="s">
        <v>191</v>
      </c>
      <c r="K21" s="40" t="s">
        <v>73</v>
      </c>
      <c r="L21" s="45" t="s">
        <v>74</v>
      </c>
      <c r="M21" s="46" t="s">
        <v>87</v>
      </c>
      <c r="N21" s="45"/>
      <c r="O21" s="46"/>
      <c r="P21" s="47" t="s">
        <v>192</v>
      </c>
      <c r="Q21" s="48" t="s">
        <v>193</v>
      </c>
      <c r="R21" s="49" t="s">
        <v>112</v>
      </c>
      <c r="S21" s="55"/>
      <c r="T21" s="51"/>
      <c r="U21" s="52" t="s">
        <v>115</v>
      </c>
      <c r="V21" s="65" t="s">
        <v>128</v>
      </c>
      <c r="W21" s="53" t="s">
        <v>194</v>
      </c>
      <c r="X21" s="54" t="s">
        <v>83</v>
      </c>
      <c r="Y21" s="54" t="s">
        <v>83</v>
      </c>
      <c r="Z21" s="54" t="s">
        <v>84</v>
      </c>
      <c r="AA21" s="50"/>
      <c r="AB21" s="55"/>
      <c r="AC21" s="56"/>
      <c r="AJQ21" s="57"/>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s="58" customFormat="1" ht="315" x14ac:dyDescent="0.3">
      <c r="A22" s="40" t="str">
        <f>VLOOKUP(E22,comité_bassin!A:B,2,0)</f>
        <v>Rhin-Meuse, Artois-Picardie</v>
      </c>
      <c r="B22" s="40" t="str">
        <f>VLOOKUP(E22,'Région SAGE'!$A$2:$B$233,2,0)</f>
        <v>GRAND-EST</v>
      </c>
      <c r="C22" s="40" t="str">
        <f>VLOOKUP(E22,'département SAGE'!$A$2:$B$192,2,0)</f>
        <v>HAUT-RHIN</v>
      </c>
      <c r="D22" s="63" t="s">
        <v>195</v>
      </c>
      <c r="E22" s="64" t="s">
        <v>196</v>
      </c>
      <c r="F22" s="42">
        <f>VLOOKUP(E22,date_approbation!$A$2:$B$192,2,0)</f>
        <v>43845</v>
      </c>
      <c r="G22" s="42" t="str">
        <f>VLOOKUP(E22,' SAGE nécessaire'!$A$2:$C$192,2,0)</f>
        <v>non</v>
      </c>
      <c r="H22" s="42" t="str">
        <f>VLOOKUP(E22,' SAGE nécessaire'!$A$2:$C$192,3,0)</f>
        <v>non</v>
      </c>
      <c r="I22" s="43">
        <v>1</v>
      </c>
      <c r="J22" s="44" t="s">
        <v>197</v>
      </c>
      <c r="K22" s="40" t="s">
        <v>73</v>
      </c>
      <c r="L22" s="45" t="s">
        <v>74</v>
      </c>
      <c r="M22" s="46" t="s">
        <v>87</v>
      </c>
      <c r="N22" s="45"/>
      <c r="O22" s="46"/>
      <c r="P22" s="47" t="s">
        <v>198</v>
      </c>
      <c r="Q22" s="48" t="s">
        <v>199</v>
      </c>
      <c r="R22" s="49" t="s">
        <v>200</v>
      </c>
      <c r="S22" s="55"/>
      <c r="T22" s="51" t="s">
        <v>201</v>
      </c>
      <c r="U22" s="52" t="s">
        <v>115</v>
      </c>
      <c r="V22" s="65" t="s">
        <v>93</v>
      </c>
      <c r="W22" s="53" t="s">
        <v>202</v>
      </c>
      <c r="X22" s="54" t="s">
        <v>83</v>
      </c>
      <c r="Y22" s="54" t="s">
        <v>83</v>
      </c>
      <c r="Z22" s="54" t="s">
        <v>84</v>
      </c>
      <c r="AA22" s="50"/>
      <c r="AB22" s="55" t="s">
        <v>203</v>
      </c>
      <c r="AC22" s="56"/>
      <c r="AJQ22" s="57"/>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58" customFormat="1" ht="231" x14ac:dyDescent="0.3">
      <c r="A23" s="40" t="str">
        <f>VLOOKUP(E23,comité_bassin!A:B,2,0)</f>
        <v>Rhin-Meuse, Artois-Picardie</v>
      </c>
      <c r="B23" s="40" t="str">
        <f>VLOOKUP(E23,'Région SAGE'!$A$2:$B$233,2,0)</f>
        <v>GRAND-EST</v>
      </c>
      <c r="C23" s="40" t="str">
        <f>VLOOKUP(E23,'département SAGE'!$A$2:$B$192,2,0)</f>
        <v>HAUT-RHIN</v>
      </c>
      <c r="D23" s="63" t="s">
        <v>204</v>
      </c>
      <c r="E23" s="64" t="s">
        <v>205</v>
      </c>
      <c r="F23" s="42">
        <f>VLOOKUP(E23,date_approbation!$A$2:$B$192,2,0)</f>
        <v>43845</v>
      </c>
      <c r="G23" s="42" t="str">
        <f>VLOOKUP(E23,' SAGE nécessaire'!$A$2:$C$192,2,0)</f>
        <v>non</v>
      </c>
      <c r="H23" s="42" t="str">
        <f>VLOOKUP(E23,' SAGE nécessaire'!$A$2:$C$192,3,0)</f>
        <v>non</v>
      </c>
      <c r="I23" s="43">
        <v>1</v>
      </c>
      <c r="J23" s="44" t="s">
        <v>206</v>
      </c>
      <c r="K23" s="40" t="s">
        <v>73</v>
      </c>
      <c r="L23" s="45" t="s">
        <v>74</v>
      </c>
      <c r="M23" s="46" t="s">
        <v>87</v>
      </c>
      <c r="N23" s="45"/>
      <c r="O23" s="46"/>
      <c r="P23" s="47" t="s">
        <v>207</v>
      </c>
      <c r="Q23" s="48" t="s">
        <v>208</v>
      </c>
      <c r="R23" s="49" t="s">
        <v>200</v>
      </c>
      <c r="S23" s="55"/>
      <c r="T23" s="51" t="s">
        <v>201</v>
      </c>
      <c r="U23" s="52" t="s">
        <v>115</v>
      </c>
      <c r="V23" s="65" t="s">
        <v>93</v>
      </c>
      <c r="W23" s="53" t="s">
        <v>202</v>
      </c>
      <c r="X23" s="54" t="s">
        <v>83</v>
      </c>
      <c r="Y23" s="54" t="s">
        <v>83</v>
      </c>
      <c r="Z23" s="54" t="s">
        <v>84</v>
      </c>
      <c r="AA23" s="50"/>
      <c r="AB23" s="55" t="s">
        <v>209</v>
      </c>
      <c r="AC23" s="56"/>
      <c r="AJQ23" s="57"/>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s="58" customFormat="1" ht="105" x14ac:dyDescent="0.3">
      <c r="A24" s="40" t="str">
        <f>VLOOKUP(E24,comité_bassin!A:B,2,0)</f>
        <v>Rhin-Meuse, Artois-Picardie</v>
      </c>
      <c r="B24" s="40" t="str">
        <f>VLOOKUP(E24,'Région SAGE'!$A$2:$B$233,2,0)</f>
        <v>GRAND-EST</v>
      </c>
      <c r="C24" s="40" t="str">
        <f>VLOOKUP(E24,'département SAGE'!$A$2:$B$192,2,0)</f>
        <v>MOSELLE</v>
      </c>
      <c r="D24" s="63" t="s">
        <v>210</v>
      </c>
      <c r="E24" s="64" t="s">
        <v>211</v>
      </c>
      <c r="F24" s="42">
        <f>VLOOKUP(E24,date_approbation!$A$2:$B$192,2,0)</f>
        <v>43035</v>
      </c>
      <c r="G24" s="42" t="str">
        <f>VLOOKUP(E24,' SAGE nécessaire'!$A$2:$C$192,2,0)</f>
        <v>non</v>
      </c>
      <c r="H24" s="42" t="str">
        <f>VLOOKUP(E24,' SAGE nécessaire'!$A$2:$C$192,3,0)</f>
        <v>non</v>
      </c>
      <c r="I24" s="43">
        <v>1</v>
      </c>
      <c r="J24" s="44" t="s">
        <v>212</v>
      </c>
      <c r="K24" s="40" t="s">
        <v>73</v>
      </c>
      <c r="L24" s="45" t="s">
        <v>74</v>
      </c>
      <c r="M24" s="46" t="s">
        <v>87</v>
      </c>
      <c r="N24" s="45"/>
      <c r="O24" s="46"/>
      <c r="P24" s="47" t="s">
        <v>213</v>
      </c>
      <c r="Q24" s="48" t="s">
        <v>214</v>
      </c>
      <c r="R24" s="49" t="s">
        <v>78</v>
      </c>
      <c r="S24" s="55"/>
      <c r="T24" s="51" t="s">
        <v>201</v>
      </c>
      <c r="U24" s="52" t="s">
        <v>81</v>
      </c>
      <c r="V24" s="53" t="s">
        <v>93</v>
      </c>
      <c r="W24" s="53" t="s">
        <v>215</v>
      </c>
      <c r="X24" s="54" t="s">
        <v>83</v>
      </c>
      <c r="Y24" s="54" t="s">
        <v>83</v>
      </c>
      <c r="Z24" s="54" t="s">
        <v>84</v>
      </c>
      <c r="AA24" s="50"/>
      <c r="AB24" s="55"/>
      <c r="AC24" s="56"/>
      <c r="AJQ24" s="57"/>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58" customFormat="1" ht="158.4" customHeight="1" x14ac:dyDescent="0.3">
      <c r="A25" s="40" t="str">
        <f>VLOOKUP(E25,comité_bassin!A:B,2,0)</f>
        <v>Rhin-Meuse, Artois-Picardie</v>
      </c>
      <c r="B25" s="40" t="str">
        <f>VLOOKUP(E25,'Région SAGE'!$A$2:$B$233,2,0)</f>
        <v>GRAND-EST</v>
      </c>
      <c r="C25" s="40" t="str">
        <f>VLOOKUP(E25,'département SAGE'!$A$2:$B$192,2,0)</f>
        <v>MOSELLE</v>
      </c>
      <c r="D25" s="63" t="s">
        <v>210</v>
      </c>
      <c r="E25" s="64" t="s">
        <v>211</v>
      </c>
      <c r="F25" s="42">
        <f>VLOOKUP(E25,date_approbation!$A$2:$B$192,2,0)</f>
        <v>43035</v>
      </c>
      <c r="G25" s="42" t="str">
        <f>VLOOKUP(E25,' SAGE nécessaire'!$A$2:$C$192,2,0)</f>
        <v>non</v>
      </c>
      <c r="H25" s="42" t="str">
        <f>VLOOKUP(E25,' SAGE nécessaire'!$A$2:$C$192,3,0)</f>
        <v>non</v>
      </c>
      <c r="I25" s="43">
        <v>2</v>
      </c>
      <c r="J25" s="44" t="s">
        <v>216</v>
      </c>
      <c r="K25" s="40" t="s">
        <v>73</v>
      </c>
      <c r="L25" s="45" t="s">
        <v>74</v>
      </c>
      <c r="M25" s="46" t="s">
        <v>217</v>
      </c>
      <c r="N25" s="45"/>
      <c r="O25" s="46"/>
      <c r="P25" s="47" t="s">
        <v>218</v>
      </c>
      <c r="Q25" s="48" t="s">
        <v>219</v>
      </c>
      <c r="R25" s="49" t="s">
        <v>220</v>
      </c>
      <c r="S25" s="55"/>
      <c r="T25" s="51" t="s">
        <v>221</v>
      </c>
      <c r="U25" s="52" t="s">
        <v>115</v>
      </c>
      <c r="V25" s="53" t="s">
        <v>82</v>
      </c>
      <c r="W25" s="53" t="s">
        <v>222</v>
      </c>
      <c r="X25" s="54" t="s">
        <v>83</v>
      </c>
      <c r="Y25" s="54" t="s">
        <v>83</v>
      </c>
      <c r="Z25" s="54" t="s">
        <v>84</v>
      </c>
      <c r="AA25" s="50"/>
      <c r="AB25" s="55"/>
      <c r="AC25" s="56"/>
      <c r="AJQ25" s="57"/>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s="58" customFormat="1" ht="168" x14ac:dyDescent="0.3">
      <c r="A26" s="40" t="str">
        <f>VLOOKUP(E26,comité_bassin!A:B,2,0)</f>
        <v>Rhin-Meuse, Artois-Picardie</v>
      </c>
      <c r="B26" s="40" t="str">
        <f>VLOOKUP(E26,'Région SAGE'!$A$2:$B$233,2,0)</f>
        <v>GRAND-EST</v>
      </c>
      <c r="C26" s="40" t="str">
        <f>VLOOKUP(E26,'département SAGE'!$A$2:$B$192,2,0)</f>
        <v>MOSELLE</v>
      </c>
      <c r="D26" s="63" t="s">
        <v>210</v>
      </c>
      <c r="E26" s="64" t="s">
        <v>211</v>
      </c>
      <c r="F26" s="42">
        <f>VLOOKUP(E26,date_approbation!$A$2:$B$192,2,0)</f>
        <v>43035</v>
      </c>
      <c r="G26" s="42" t="str">
        <f>VLOOKUP(E26,' SAGE nécessaire'!$A$2:$C$192,2,0)</f>
        <v>non</v>
      </c>
      <c r="H26" s="42" t="str">
        <f>VLOOKUP(E26,' SAGE nécessaire'!$A$2:$C$192,3,0)</f>
        <v>non</v>
      </c>
      <c r="I26" s="43">
        <v>3</v>
      </c>
      <c r="J26" s="44" t="s">
        <v>223</v>
      </c>
      <c r="K26" s="40" t="s">
        <v>73</v>
      </c>
      <c r="L26" s="45" t="s">
        <v>74</v>
      </c>
      <c r="M26" s="46" t="s">
        <v>224</v>
      </c>
      <c r="N26" s="45"/>
      <c r="O26" s="46"/>
      <c r="P26" s="47" t="s">
        <v>225</v>
      </c>
      <c r="Q26" s="66" t="s">
        <v>226</v>
      </c>
      <c r="R26" s="49" t="s">
        <v>112</v>
      </c>
      <c r="S26" s="55"/>
      <c r="T26" s="67" t="s">
        <v>161</v>
      </c>
      <c r="U26" s="52" t="s">
        <v>115</v>
      </c>
      <c r="V26" s="53" t="s">
        <v>93</v>
      </c>
      <c r="W26" s="53" t="s">
        <v>227</v>
      </c>
      <c r="X26" s="54" t="s">
        <v>83</v>
      </c>
      <c r="Y26" s="54" t="s">
        <v>83</v>
      </c>
      <c r="Z26" s="54" t="s">
        <v>84</v>
      </c>
      <c r="AA26" s="50"/>
      <c r="AB26" s="55"/>
      <c r="AC26" s="56"/>
      <c r="AJQ26" s="57"/>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s="58" customFormat="1" ht="42" x14ac:dyDescent="0.3">
      <c r="A27" s="40" t="str">
        <f>VLOOKUP(E27,comité_bassin!A:B,2,0)</f>
        <v>Loire-Bretagne</v>
      </c>
      <c r="B27" s="40" t="str">
        <f>VLOOKUP(E27,'Région SAGE'!$A$2:$B$233,2,0)</f>
        <v>BRETAGNE</v>
      </c>
      <c r="C27" s="40" t="str">
        <f>VLOOKUP(E27,'département SAGE'!$A$2:$B$192,2,0)</f>
        <v>FINISTERE</v>
      </c>
      <c r="D27" s="63" t="s">
        <v>228</v>
      </c>
      <c r="E27" s="64" t="s">
        <v>229</v>
      </c>
      <c r="F27" s="42">
        <f>VLOOKUP(E27,date_approbation!$A$2:$B$192,2,0)</f>
        <v>43703</v>
      </c>
      <c r="G27" s="42" t="str">
        <f>VLOOKUP(E27,' SAGE nécessaire'!$A$2:$C$192,2,0)</f>
        <v>non</v>
      </c>
      <c r="H27" s="42" t="str">
        <f>VLOOKUP(E27,' SAGE nécessaire'!$A$2:$C$192,3,0)</f>
        <v>oui</v>
      </c>
      <c r="I27" s="43">
        <v>1</v>
      </c>
      <c r="J27" s="44" t="s">
        <v>230</v>
      </c>
      <c r="K27" s="40" t="s">
        <v>73</v>
      </c>
      <c r="L27" s="45" t="s">
        <v>74</v>
      </c>
      <c r="M27" s="46" t="s">
        <v>139</v>
      </c>
      <c r="N27" s="45"/>
      <c r="O27" s="46"/>
      <c r="P27" s="47" t="s">
        <v>231</v>
      </c>
      <c r="Q27" s="66" t="s">
        <v>232</v>
      </c>
      <c r="R27" s="49" t="s">
        <v>78</v>
      </c>
      <c r="S27" s="55"/>
      <c r="T27" s="51" t="s">
        <v>142</v>
      </c>
      <c r="U27" s="52" t="s">
        <v>81</v>
      </c>
      <c r="V27" s="53" t="s">
        <v>82</v>
      </c>
      <c r="W27" s="53"/>
      <c r="X27" s="54" t="s">
        <v>83</v>
      </c>
      <c r="Y27" s="54" t="s">
        <v>83</v>
      </c>
      <c r="Z27" s="54" t="s">
        <v>84</v>
      </c>
      <c r="AA27" s="50"/>
      <c r="AB27" s="55"/>
      <c r="AC27" s="56"/>
      <c r="AJQ27" s="5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58" customFormat="1" ht="42" x14ac:dyDescent="0.3">
      <c r="A28" s="40" t="str">
        <f>VLOOKUP(E28,comité_bassin!A:B,2,0)</f>
        <v>Loire-Bretagne</v>
      </c>
      <c r="B28" s="40" t="str">
        <f>VLOOKUP(E28,'Région SAGE'!$A$2:$B$233,2,0)</f>
        <v>BRETAGNE</v>
      </c>
      <c r="C28" s="40" t="str">
        <f>VLOOKUP(E28,'département SAGE'!$A$2:$B$192,2,0)</f>
        <v>FINISTERE</v>
      </c>
      <c r="D28" s="63" t="s">
        <v>228</v>
      </c>
      <c r="E28" s="64" t="s">
        <v>229</v>
      </c>
      <c r="F28" s="42">
        <f>VLOOKUP(E28,date_approbation!$A$2:$B$192,2,0)</f>
        <v>43703</v>
      </c>
      <c r="G28" s="42" t="str">
        <f>VLOOKUP(E28,' SAGE nécessaire'!$A$2:$C$192,2,0)</f>
        <v>non</v>
      </c>
      <c r="H28" s="42" t="str">
        <f>VLOOKUP(E28,' SAGE nécessaire'!$A$2:$C$192,3,0)</f>
        <v>oui</v>
      </c>
      <c r="I28" s="43">
        <v>2</v>
      </c>
      <c r="J28" s="44" t="s">
        <v>233</v>
      </c>
      <c r="K28" s="40" t="s">
        <v>73</v>
      </c>
      <c r="L28" s="45" t="s">
        <v>74</v>
      </c>
      <c r="M28" s="46" t="s">
        <v>234</v>
      </c>
      <c r="N28" s="45"/>
      <c r="O28" s="46"/>
      <c r="P28" s="47" t="s">
        <v>235</v>
      </c>
      <c r="Q28" s="66" t="s">
        <v>236</v>
      </c>
      <c r="R28" s="49" t="s">
        <v>78</v>
      </c>
      <c r="S28" s="55"/>
      <c r="T28" s="51" t="s">
        <v>148</v>
      </c>
      <c r="U28" s="52" t="s">
        <v>81</v>
      </c>
      <c r="V28" s="53" t="s">
        <v>82</v>
      </c>
      <c r="W28" s="53"/>
      <c r="X28" s="54" t="s">
        <v>83</v>
      </c>
      <c r="Y28" s="54" t="s">
        <v>83</v>
      </c>
      <c r="Z28" s="54" t="s">
        <v>84</v>
      </c>
      <c r="AA28" s="50"/>
      <c r="AB28" s="55"/>
      <c r="AC28" s="56"/>
      <c r="AJQ28" s="57"/>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s="58" customFormat="1" ht="126" x14ac:dyDescent="0.3">
      <c r="A29" s="40" t="str">
        <f>VLOOKUP(E29,comité_bassin!A:B,2,0)</f>
        <v>Loire-Bretagne</v>
      </c>
      <c r="B29" s="40" t="str">
        <f>VLOOKUP(E29,'Région SAGE'!$A$2:$B$233,2,0)</f>
        <v>BRETAGNE</v>
      </c>
      <c r="C29" s="40" t="str">
        <f>VLOOKUP(E29,'département SAGE'!$A$2:$B$192,2,0)</f>
        <v>FINISTERE</v>
      </c>
      <c r="D29" s="63" t="s">
        <v>228</v>
      </c>
      <c r="E29" s="64" t="s">
        <v>229</v>
      </c>
      <c r="F29" s="42">
        <f>VLOOKUP(E29,date_approbation!$A$2:$B$192,2,0)</f>
        <v>43703</v>
      </c>
      <c r="G29" s="42" t="str">
        <f>VLOOKUP(E29,' SAGE nécessaire'!$A$2:$C$192,2,0)</f>
        <v>non</v>
      </c>
      <c r="H29" s="42" t="str">
        <f>VLOOKUP(E29,' SAGE nécessaire'!$A$2:$C$192,3,0)</f>
        <v>oui</v>
      </c>
      <c r="I29" s="43">
        <v>3</v>
      </c>
      <c r="J29" s="44" t="s">
        <v>237</v>
      </c>
      <c r="K29" s="40" t="s">
        <v>73</v>
      </c>
      <c r="L29" s="45" t="s">
        <v>74</v>
      </c>
      <c r="M29" s="46" t="s">
        <v>87</v>
      </c>
      <c r="N29" s="45"/>
      <c r="O29" s="46"/>
      <c r="P29" s="47" t="s">
        <v>238</v>
      </c>
      <c r="Q29" s="66" t="s">
        <v>239</v>
      </c>
      <c r="R29" s="49" t="s">
        <v>200</v>
      </c>
      <c r="S29" s="55"/>
      <c r="T29" s="51" t="s">
        <v>201</v>
      </c>
      <c r="U29" s="52" t="s">
        <v>115</v>
      </c>
      <c r="V29" s="53" t="s">
        <v>93</v>
      </c>
      <c r="W29" s="53" t="s">
        <v>240</v>
      </c>
      <c r="X29" s="54" t="s">
        <v>83</v>
      </c>
      <c r="Y29" s="54" t="s">
        <v>83</v>
      </c>
      <c r="Z29" s="54" t="s">
        <v>84</v>
      </c>
      <c r="AA29" s="50"/>
      <c r="AB29" s="55"/>
      <c r="AC29" s="56" t="s">
        <v>241</v>
      </c>
      <c r="AJQ29" s="57"/>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s="58" customFormat="1" ht="63" x14ac:dyDescent="0.3">
      <c r="A30" s="40" t="str">
        <f>VLOOKUP(E30,comité_bassin!A:B,2,0)</f>
        <v>Loire-Bretagne</v>
      </c>
      <c r="B30" s="40" t="str">
        <f>VLOOKUP(E30,'Région SAGE'!$A$2:$B$233,2,0)</f>
        <v>BRETAGNE</v>
      </c>
      <c r="C30" s="40" t="str">
        <f>VLOOKUP(E30,'département SAGE'!$A$2:$B$192,2,0)</f>
        <v>COTES-D'ARMOR</v>
      </c>
      <c r="D30" s="63" t="s">
        <v>242</v>
      </c>
      <c r="E30" s="64" t="s">
        <v>243</v>
      </c>
      <c r="F30" s="42">
        <f>VLOOKUP(E30,date_approbation!$A$2:$B$192,2,0)</f>
        <v>43262</v>
      </c>
      <c r="G30" s="42" t="str">
        <f>VLOOKUP(E30,' SAGE nécessaire'!$A$2:$C$192,2,0)</f>
        <v>oui</v>
      </c>
      <c r="H30" s="42" t="str">
        <f>VLOOKUP(E30,' SAGE nécessaire'!$A$2:$C$192,3,0)</f>
        <v>oui</v>
      </c>
      <c r="I30" s="43">
        <v>1</v>
      </c>
      <c r="J30" s="44" t="s">
        <v>244</v>
      </c>
      <c r="K30" s="40" t="s">
        <v>73</v>
      </c>
      <c r="L30" s="45" t="s">
        <v>138</v>
      </c>
      <c r="M30" s="46" t="s">
        <v>139</v>
      </c>
      <c r="N30" s="45"/>
      <c r="O30" s="46"/>
      <c r="P30" s="47" t="s">
        <v>245</v>
      </c>
      <c r="Q30" s="48" t="s">
        <v>246</v>
      </c>
      <c r="R30" s="49" t="s">
        <v>78</v>
      </c>
      <c r="S30" s="55"/>
      <c r="T30" s="51" t="s">
        <v>142</v>
      </c>
      <c r="U30" s="52"/>
      <c r="V30" s="53" t="s">
        <v>82</v>
      </c>
      <c r="W30" s="53"/>
      <c r="X30" s="54" t="s">
        <v>83</v>
      </c>
      <c r="Y30" s="54" t="s">
        <v>83</v>
      </c>
      <c r="Z30" s="54" t="s">
        <v>84</v>
      </c>
      <c r="AA30" s="50"/>
      <c r="AB30" s="55"/>
      <c r="AC30" s="56"/>
      <c r="AJQ30" s="57"/>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s="58" customFormat="1" ht="105" x14ac:dyDescent="0.3">
      <c r="A31" s="40" t="str">
        <f>VLOOKUP(E31,comité_bassin!A:B,2,0)</f>
        <v>Loire-Bretagne</v>
      </c>
      <c r="B31" s="40" t="str">
        <f>VLOOKUP(E31,'Région SAGE'!$A$2:$B$233,2,0)</f>
        <v>BRETAGNE</v>
      </c>
      <c r="C31" s="40" t="str">
        <f>VLOOKUP(E31,'département SAGE'!$A$2:$B$192,2,0)</f>
        <v>COTES-D'ARMOR</v>
      </c>
      <c r="D31" s="63" t="s">
        <v>242</v>
      </c>
      <c r="E31" s="64" t="s">
        <v>243</v>
      </c>
      <c r="F31" s="42">
        <f>VLOOKUP(E31,date_approbation!$A$2:$B$192,2,0)</f>
        <v>43262</v>
      </c>
      <c r="G31" s="42" t="str">
        <f>VLOOKUP(E31,' SAGE nécessaire'!$A$2:$C$192,2,0)</f>
        <v>oui</v>
      </c>
      <c r="H31" s="42" t="str">
        <f>VLOOKUP(E31,' SAGE nécessaire'!$A$2:$C$192,3,0)</f>
        <v>oui</v>
      </c>
      <c r="I31" s="43">
        <v>2</v>
      </c>
      <c r="J31" s="44" t="s">
        <v>247</v>
      </c>
      <c r="K31" s="40" t="s">
        <v>73</v>
      </c>
      <c r="L31" s="45" t="s">
        <v>138</v>
      </c>
      <c r="M31" s="46" t="s">
        <v>248</v>
      </c>
      <c r="N31" s="45"/>
      <c r="O31" s="46"/>
      <c r="P31" s="47" t="s">
        <v>249</v>
      </c>
      <c r="Q31" s="48" t="s">
        <v>250</v>
      </c>
      <c r="R31" s="49" t="s">
        <v>78</v>
      </c>
      <c r="S31" s="55"/>
      <c r="T31" s="51" t="s">
        <v>251</v>
      </c>
      <c r="U31" s="52"/>
      <c r="V31" s="53" t="s">
        <v>93</v>
      </c>
      <c r="W31" s="53" t="s">
        <v>252</v>
      </c>
      <c r="X31" s="54" t="s">
        <v>83</v>
      </c>
      <c r="Y31" s="54" t="s">
        <v>83</v>
      </c>
      <c r="Z31" s="54" t="s">
        <v>84</v>
      </c>
      <c r="AA31" s="50"/>
      <c r="AB31" s="55"/>
      <c r="AC31" s="56"/>
      <c r="AJQ31" s="57"/>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58" customFormat="1" ht="409.6" x14ac:dyDescent="0.3">
      <c r="A32" s="40" t="str">
        <f>VLOOKUP(E32,comité_bassin!A:B,2,0)</f>
        <v>Loire-Bretagne</v>
      </c>
      <c r="B32" s="40" t="str">
        <f>VLOOKUP(E32,'Région SAGE'!$A$2:$B$233,2,0)</f>
        <v>BRETAGNE</v>
      </c>
      <c r="C32" s="40" t="str">
        <f>VLOOKUP(E32,'département SAGE'!$A$2:$B$192,2,0)</f>
        <v>COTES-D'ARMOR</v>
      </c>
      <c r="D32" s="63" t="s">
        <v>242</v>
      </c>
      <c r="E32" s="64" t="s">
        <v>243</v>
      </c>
      <c r="F32" s="42">
        <f>VLOOKUP(E32,date_approbation!$A$2:$B$192,2,0)</f>
        <v>43262</v>
      </c>
      <c r="G32" s="42" t="str">
        <f>VLOOKUP(E32,' SAGE nécessaire'!$A$2:$C$192,2,0)</f>
        <v>oui</v>
      </c>
      <c r="H32" s="42" t="str">
        <f>VLOOKUP(E32,' SAGE nécessaire'!$A$2:$C$192,3,0)</f>
        <v>oui</v>
      </c>
      <c r="I32" s="43">
        <v>3</v>
      </c>
      <c r="J32" s="44" t="s">
        <v>253</v>
      </c>
      <c r="K32" s="40" t="s">
        <v>73</v>
      </c>
      <c r="L32" s="45" t="s">
        <v>74</v>
      </c>
      <c r="M32" s="46" t="s">
        <v>87</v>
      </c>
      <c r="N32" s="45"/>
      <c r="O32" s="46"/>
      <c r="P32" s="47" t="s">
        <v>254</v>
      </c>
      <c r="Q32" s="48" t="s">
        <v>255</v>
      </c>
      <c r="R32" s="49" t="s">
        <v>78</v>
      </c>
      <c r="S32" s="55"/>
      <c r="T32" s="51"/>
      <c r="U32" s="52" t="s">
        <v>115</v>
      </c>
      <c r="V32" s="53" t="s">
        <v>82</v>
      </c>
      <c r="W32" s="53"/>
      <c r="X32" s="54" t="s">
        <v>83</v>
      </c>
      <c r="Y32" s="54" t="s">
        <v>83</v>
      </c>
      <c r="Z32" s="54" t="s">
        <v>84</v>
      </c>
      <c r="AA32" s="50"/>
      <c r="AB32" s="55" t="s">
        <v>256</v>
      </c>
      <c r="AC32" s="56"/>
      <c r="AJQ32" s="57"/>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s="58" customFormat="1" ht="84" x14ac:dyDescent="0.3">
      <c r="A33" s="40" t="str">
        <f>VLOOKUP(E33,comité_bassin!A:B,2,0)</f>
        <v>Loire-Bretagne</v>
      </c>
      <c r="B33" s="40" t="str">
        <f>VLOOKUP(E33,'Région SAGE'!$A$2:$B$233,2,0)</f>
        <v>PAYS DE LA LOIRE</v>
      </c>
      <c r="C33" s="40" t="str">
        <f>VLOOKUP(E33,'département SAGE'!$A$2:$B$192,2,0)</f>
        <v>MAINE-ET-LOIRE</v>
      </c>
      <c r="D33" s="63" t="s">
        <v>257</v>
      </c>
      <c r="E33" s="64" t="s">
        <v>258</v>
      </c>
      <c r="F33" s="42">
        <f>VLOOKUP(E33,date_approbation!$A$2:$B$192,2,0)</f>
        <v>38800</v>
      </c>
      <c r="G33" s="42" t="str">
        <f>VLOOKUP(E33,' SAGE nécessaire'!$A$2:$C$192,2,0)</f>
        <v>non</v>
      </c>
      <c r="H33" s="42" t="str">
        <f>VLOOKUP(E33,' SAGE nécessaire'!$A$2:$C$192,3,0)</f>
        <v>non</v>
      </c>
      <c r="I33" s="43">
        <v>1</v>
      </c>
      <c r="J33" s="44" t="s">
        <v>259</v>
      </c>
      <c r="K33" s="40" t="s">
        <v>73</v>
      </c>
      <c r="L33" s="45" t="s">
        <v>138</v>
      </c>
      <c r="M33" s="46" t="s">
        <v>139</v>
      </c>
      <c r="N33" s="45"/>
      <c r="O33" s="46"/>
      <c r="P33" s="47" t="s">
        <v>260</v>
      </c>
      <c r="Q33" s="48" t="s">
        <v>261</v>
      </c>
      <c r="R33" s="49" t="s">
        <v>200</v>
      </c>
      <c r="S33" s="55"/>
      <c r="T33" s="51" t="s">
        <v>262</v>
      </c>
      <c r="U33" s="52"/>
      <c r="V33" s="53" t="s">
        <v>128</v>
      </c>
      <c r="W33" s="53" t="s">
        <v>263</v>
      </c>
      <c r="X33" s="54" t="s">
        <v>83</v>
      </c>
      <c r="Y33" s="54" t="s">
        <v>83</v>
      </c>
      <c r="Z33" s="54" t="s">
        <v>84</v>
      </c>
      <c r="AA33" s="50"/>
      <c r="AB33" s="55"/>
      <c r="AC33" s="56"/>
      <c r="AJQ33" s="57"/>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s="58" customFormat="1" ht="210" x14ac:dyDescent="0.3">
      <c r="A34" s="40" t="str">
        <f>VLOOKUP(E34,comité_bassin!A:B,2,0)</f>
        <v>Loire-Bretagne</v>
      </c>
      <c r="B34" s="40" t="str">
        <f>VLOOKUP(E34,'Région SAGE'!$A$2:$B$233,2,0)</f>
        <v>PAYS DE LA LOIRE</v>
      </c>
      <c r="C34" s="40" t="str">
        <f>VLOOKUP(E34,'département SAGE'!$A$2:$B$192,2,0)</f>
        <v>MAINE-ET-LOIRE</v>
      </c>
      <c r="D34" s="63" t="s">
        <v>257</v>
      </c>
      <c r="E34" s="64" t="s">
        <v>258</v>
      </c>
      <c r="F34" s="42">
        <f>VLOOKUP(E34,date_approbation!$A$2:$B$192,2,0)</f>
        <v>38800</v>
      </c>
      <c r="G34" s="42" t="str">
        <f>VLOOKUP(E34,' SAGE nécessaire'!$A$2:$C$192,2,0)</f>
        <v>non</v>
      </c>
      <c r="H34" s="42" t="str">
        <f>VLOOKUP(E34,' SAGE nécessaire'!$A$2:$C$192,3,0)</f>
        <v>non</v>
      </c>
      <c r="I34" s="43">
        <v>2</v>
      </c>
      <c r="J34" s="44" t="s">
        <v>264</v>
      </c>
      <c r="K34" s="40" t="s">
        <v>73</v>
      </c>
      <c r="L34" s="45" t="s">
        <v>74</v>
      </c>
      <c r="M34" s="46" t="s">
        <v>217</v>
      </c>
      <c r="N34" s="45"/>
      <c r="O34" s="46"/>
      <c r="P34" s="47" t="s">
        <v>265</v>
      </c>
      <c r="Q34" s="48" t="s">
        <v>266</v>
      </c>
      <c r="R34" s="49" t="s">
        <v>200</v>
      </c>
      <c r="S34" s="55"/>
      <c r="T34" s="51" t="s">
        <v>267</v>
      </c>
      <c r="U34" s="52"/>
      <c r="V34" s="53" t="s">
        <v>82</v>
      </c>
      <c r="W34" s="53"/>
      <c r="X34" s="54" t="s">
        <v>83</v>
      </c>
      <c r="Y34" s="54" t="s">
        <v>83</v>
      </c>
      <c r="Z34" s="54" t="s">
        <v>84</v>
      </c>
      <c r="AA34" s="50"/>
      <c r="AB34" s="55"/>
      <c r="AC34" s="56"/>
      <c r="AJQ34" s="57"/>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s="58" customFormat="1" ht="84" x14ac:dyDescent="0.3">
      <c r="A35" s="40" t="str">
        <f>VLOOKUP(E35,comité_bassin!A:B,2,0)</f>
        <v>Loire-Bretagne</v>
      </c>
      <c r="B35" s="40" t="str">
        <f>VLOOKUP(E35,'Région SAGE'!$A$2:$B$233,2,0)</f>
        <v>PAYS DE LA LOIRE</v>
      </c>
      <c r="C35" s="40" t="str">
        <f>VLOOKUP(E35,'département SAGE'!$A$2:$B$192,2,0)</f>
        <v>MAINE-ET-LOIRE</v>
      </c>
      <c r="D35" s="63" t="s">
        <v>257</v>
      </c>
      <c r="E35" s="64" t="s">
        <v>258</v>
      </c>
      <c r="F35" s="42">
        <f>VLOOKUP(E35,date_approbation!$A$2:$B$192,2,0)</f>
        <v>38800</v>
      </c>
      <c r="G35" s="42" t="str">
        <f>VLOOKUP(E35,' SAGE nécessaire'!$A$2:$C$192,2,0)</f>
        <v>non</v>
      </c>
      <c r="H35" s="42" t="str">
        <f>VLOOKUP(E35,' SAGE nécessaire'!$A$2:$C$192,3,0)</f>
        <v>non</v>
      </c>
      <c r="I35" s="43">
        <v>3</v>
      </c>
      <c r="J35" s="44" t="s">
        <v>268</v>
      </c>
      <c r="K35" s="40" t="s">
        <v>107</v>
      </c>
      <c r="L35" s="45" t="s">
        <v>108</v>
      </c>
      <c r="M35" s="46" t="s">
        <v>269</v>
      </c>
      <c r="N35" s="45"/>
      <c r="O35" s="46"/>
      <c r="P35" s="47" t="s">
        <v>270</v>
      </c>
      <c r="Q35" s="48" t="s">
        <v>271</v>
      </c>
      <c r="R35" s="49" t="s">
        <v>200</v>
      </c>
      <c r="S35" s="55"/>
      <c r="T35" s="51"/>
      <c r="U35" s="52"/>
      <c r="V35" s="53" t="s">
        <v>82</v>
      </c>
      <c r="W35" s="53"/>
      <c r="X35" s="54" t="s">
        <v>83</v>
      </c>
      <c r="Y35" s="54" t="s">
        <v>83</v>
      </c>
      <c r="Z35" s="54" t="s">
        <v>84</v>
      </c>
      <c r="AA35" s="50"/>
      <c r="AB35" s="55"/>
      <c r="AC35" s="56"/>
      <c r="AJQ35" s="57"/>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58" customFormat="1" ht="126" x14ac:dyDescent="0.3">
      <c r="A36" s="40" t="str">
        <f>VLOOKUP(E36,comité_bassin!A:B,2,0)</f>
        <v>Loire-Bretagne</v>
      </c>
      <c r="B36" s="40" t="str">
        <f>VLOOKUP(E36,'Région SAGE'!$A$2:$B$233,2,0)</f>
        <v>PAYS DE LA LOIRE</v>
      </c>
      <c r="C36" s="40" t="str">
        <f>VLOOKUP(E36,'département SAGE'!$A$2:$B$192,2,0)</f>
        <v>MAINE-ET-LOIRE</v>
      </c>
      <c r="D36" s="63" t="s">
        <v>257</v>
      </c>
      <c r="E36" s="64" t="s">
        <v>258</v>
      </c>
      <c r="F36" s="42">
        <f>VLOOKUP(E36,date_approbation!$A$2:$B$192,2,0)</f>
        <v>38800</v>
      </c>
      <c r="G36" s="42" t="str">
        <f>VLOOKUP(E36,' SAGE nécessaire'!$A$2:$C$192,2,0)</f>
        <v>non</v>
      </c>
      <c r="H36" s="42" t="str">
        <f>VLOOKUP(E36,' SAGE nécessaire'!$A$2:$C$192,3,0)</f>
        <v>non</v>
      </c>
      <c r="I36" s="43">
        <v>4</v>
      </c>
      <c r="J36" s="44" t="s">
        <v>272</v>
      </c>
      <c r="K36" s="40" t="s">
        <v>107</v>
      </c>
      <c r="L36" s="45" t="s">
        <v>108</v>
      </c>
      <c r="M36" s="46" t="s">
        <v>109</v>
      </c>
      <c r="N36" s="45"/>
      <c r="O36" s="46"/>
      <c r="P36" s="47" t="s">
        <v>273</v>
      </c>
      <c r="Q36" s="48" t="s">
        <v>274</v>
      </c>
      <c r="R36" s="49" t="s">
        <v>200</v>
      </c>
      <c r="S36" s="55"/>
      <c r="T36" s="51"/>
      <c r="U36" s="52"/>
      <c r="V36" s="53" t="s">
        <v>82</v>
      </c>
      <c r="W36" s="53"/>
      <c r="X36" s="54" t="s">
        <v>83</v>
      </c>
      <c r="Y36" s="54" t="s">
        <v>83</v>
      </c>
      <c r="Z36" s="54" t="s">
        <v>102</v>
      </c>
      <c r="AA36" s="50"/>
      <c r="AB36" s="55"/>
      <c r="AC36" s="56"/>
      <c r="AJQ36" s="57"/>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s="58" customFormat="1" ht="409.6" x14ac:dyDescent="0.3">
      <c r="A37" s="40" t="str">
        <f>VLOOKUP(E37,comité_bassin!A:B,2,0)</f>
        <v>Rhône-Méditerranée</v>
      </c>
      <c r="B37" s="40" t="str">
        <f>VLOOKUP(E37,'Région SAGE'!$A$2:$B$233,2,0)</f>
        <v>AUVERGNE-RHONE-ALPES</v>
      </c>
      <c r="C37" s="40" t="str">
        <f>VLOOKUP(E37,'département SAGE'!$A$2:$B$192,2,0)</f>
        <v>DROME</v>
      </c>
      <c r="D37" s="63" t="s">
        <v>275</v>
      </c>
      <c r="E37" s="64" t="s">
        <v>276</v>
      </c>
      <c r="F37" s="42">
        <f>VLOOKUP(E37,date_approbation!$A$2:$B$192,2,0)</f>
        <v>43843</v>
      </c>
      <c r="G37" s="42" t="str">
        <f>VLOOKUP(E37,' SAGE nécessaire'!$A$2:$C$192,2,0)</f>
        <v>non</v>
      </c>
      <c r="H37" s="42" t="str">
        <f>VLOOKUP(E37,' SAGE nécessaire'!$A$2:$C$192,3,0)</f>
        <v>oui</v>
      </c>
      <c r="I37" s="43">
        <v>1</v>
      </c>
      <c r="J37" s="44" t="s">
        <v>277</v>
      </c>
      <c r="K37" s="40" t="s">
        <v>278</v>
      </c>
      <c r="L37" s="45" t="s">
        <v>108</v>
      </c>
      <c r="M37" s="46" t="s">
        <v>109</v>
      </c>
      <c r="N37" s="45"/>
      <c r="O37" s="46"/>
      <c r="P37" s="47" t="s">
        <v>279</v>
      </c>
      <c r="Q37" s="48" t="s">
        <v>280</v>
      </c>
      <c r="R37" s="49"/>
      <c r="S37" s="55" t="s">
        <v>185</v>
      </c>
      <c r="T37" s="51"/>
      <c r="U37" s="52"/>
      <c r="V37" s="53"/>
      <c r="W37" s="53"/>
      <c r="X37" s="54"/>
      <c r="Y37" s="54"/>
      <c r="Z37" s="54"/>
      <c r="AA37" s="50" t="s">
        <v>281</v>
      </c>
      <c r="AB37" s="55"/>
      <c r="AC37" s="56"/>
      <c r="AJQ37" s="5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58" customFormat="1" ht="168" x14ac:dyDescent="0.3">
      <c r="A38" s="40" t="str">
        <f>VLOOKUP(E38,comité_bassin!A:B,2,0)</f>
        <v>Rhône-Méditerranée</v>
      </c>
      <c r="B38" s="40" t="str">
        <f>VLOOKUP(E38,'Région SAGE'!$A$2:$B$233,2,0)</f>
        <v>AUVERGNE-RHONE-ALPES</v>
      </c>
      <c r="C38" s="40" t="str">
        <f>VLOOKUP(E38,'département SAGE'!$A$2:$B$192,2,0)</f>
        <v>DROME</v>
      </c>
      <c r="D38" s="63" t="s">
        <v>275</v>
      </c>
      <c r="E38" s="64" t="s">
        <v>276</v>
      </c>
      <c r="F38" s="42">
        <f>VLOOKUP(E38,date_approbation!$A$2:$B$192,2,0)</f>
        <v>43843</v>
      </c>
      <c r="G38" s="42" t="str">
        <f>VLOOKUP(E38,' SAGE nécessaire'!$A$2:$C$192,2,0)</f>
        <v>non</v>
      </c>
      <c r="H38" s="42" t="str">
        <f>VLOOKUP(E38,' SAGE nécessaire'!$A$2:$C$192,3,0)</f>
        <v>oui</v>
      </c>
      <c r="I38" s="43">
        <v>2</v>
      </c>
      <c r="J38" s="44" t="s">
        <v>282</v>
      </c>
      <c r="K38" s="40" t="s">
        <v>107</v>
      </c>
      <c r="L38" s="45" t="s">
        <v>108</v>
      </c>
      <c r="M38" s="46" t="s">
        <v>109</v>
      </c>
      <c r="N38" s="45"/>
      <c r="O38" s="46"/>
      <c r="P38" s="47" t="s">
        <v>283</v>
      </c>
      <c r="Q38" s="48" t="s">
        <v>284</v>
      </c>
      <c r="R38" s="49" t="s">
        <v>200</v>
      </c>
      <c r="S38" s="55"/>
      <c r="T38" s="51" t="s">
        <v>285</v>
      </c>
      <c r="U38" s="52" t="s">
        <v>115</v>
      </c>
      <c r="V38" s="53" t="s">
        <v>93</v>
      </c>
      <c r="W38" s="53"/>
      <c r="X38" s="54"/>
      <c r="Y38" s="54"/>
      <c r="Z38" s="54"/>
      <c r="AA38" s="50"/>
      <c r="AB38" s="55"/>
      <c r="AC38" s="56"/>
      <c r="AJQ38" s="57"/>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s="58" customFormat="1" ht="168" x14ac:dyDescent="0.3">
      <c r="A39" s="40" t="str">
        <f>VLOOKUP(E39,comité_bassin!A:B,2,0)</f>
        <v>Rhône-Méditerranée</v>
      </c>
      <c r="B39" s="40" t="str">
        <f>VLOOKUP(E39,'Région SAGE'!$A$2:$B$233,2,0)</f>
        <v>AUVERGNE-RHONE-ALPES</v>
      </c>
      <c r="C39" s="40" t="str">
        <f>VLOOKUP(E39,'département SAGE'!$A$2:$B$192,2,0)</f>
        <v>DROME</v>
      </c>
      <c r="D39" s="63" t="s">
        <v>275</v>
      </c>
      <c r="E39" s="64" t="s">
        <v>276</v>
      </c>
      <c r="F39" s="42">
        <f>VLOOKUP(E39,date_approbation!$A$2:$B$192,2,0)</f>
        <v>43843</v>
      </c>
      <c r="G39" s="42" t="str">
        <f>VLOOKUP(E39,' SAGE nécessaire'!$A$2:$C$192,2,0)</f>
        <v>non</v>
      </c>
      <c r="H39" s="42" t="str">
        <f>VLOOKUP(E39,' SAGE nécessaire'!$A$2:$C$192,3,0)</f>
        <v>oui</v>
      </c>
      <c r="I39" s="43">
        <v>3</v>
      </c>
      <c r="J39" s="44" t="s">
        <v>286</v>
      </c>
      <c r="K39" s="40" t="s">
        <v>278</v>
      </c>
      <c r="L39" s="45" t="s">
        <v>108</v>
      </c>
      <c r="M39" s="46" t="s">
        <v>109</v>
      </c>
      <c r="N39" s="45"/>
      <c r="O39" s="46"/>
      <c r="P39" s="47" t="s">
        <v>287</v>
      </c>
      <c r="Q39" s="48" t="s">
        <v>288</v>
      </c>
      <c r="R39" s="49" t="s">
        <v>200</v>
      </c>
      <c r="S39" s="55"/>
      <c r="T39" s="51" t="s">
        <v>285</v>
      </c>
      <c r="U39" s="52"/>
      <c r="V39" s="53"/>
      <c r="W39" s="53"/>
      <c r="X39" s="54"/>
      <c r="Y39" s="54"/>
      <c r="Z39" s="54"/>
      <c r="AA39" s="50"/>
      <c r="AB39" s="55"/>
      <c r="AC39" s="56"/>
      <c r="AJQ39" s="57"/>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s="58" customFormat="1" ht="409.6" x14ac:dyDescent="0.3">
      <c r="A40" s="40" t="str">
        <f>VLOOKUP(E40,comité_bassin!A:B,2,0)</f>
        <v>Rhône-Méditerranée</v>
      </c>
      <c r="B40" s="40" t="str">
        <f>VLOOKUP(E40,'Région SAGE'!$A$2:$B$233,2,0)</f>
        <v>AUVERGNE-RHONE-ALPES</v>
      </c>
      <c r="C40" s="40" t="str">
        <f>VLOOKUP(E40,'département SAGE'!$A$2:$B$192,2,0)</f>
        <v>DROME</v>
      </c>
      <c r="D40" s="63" t="s">
        <v>275</v>
      </c>
      <c r="E40" s="64" t="s">
        <v>276</v>
      </c>
      <c r="F40" s="42">
        <f>VLOOKUP(E40,date_approbation!$A$2:$B$192,2,0)</f>
        <v>43843</v>
      </c>
      <c r="G40" s="42" t="str">
        <f>VLOOKUP(E40,' SAGE nécessaire'!$A$2:$C$192,2,0)</f>
        <v>non</v>
      </c>
      <c r="H40" s="42" t="str">
        <f>VLOOKUP(E40,' SAGE nécessaire'!$A$2:$C$192,3,0)</f>
        <v>oui</v>
      </c>
      <c r="I40" s="43">
        <v>4</v>
      </c>
      <c r="J40" s="44" t="s">
        <v>289</v>
      </c>
      <c r="K40" s="40" t="s">
        <v>278</v>
      </c>
      <c r="L40" s="45" t="s">
        <v>138</v>
      </c>
      <c r="M40" s="46" t="s">
        <v>290</v>
      </c>
      <c r="N40" s="45"/>
      <c r="O40" s="46"/>
      <c r="P40" s="47" t="s">
        <v>291</v>
      </c>
      <c r="Q40" s="48" t="s">
        <v>292</v>
      </c>
      <c r="R40" s="49"/>
      <c r="S40" s="55"/>
      <c r="T40" s="51"/>
      <c r="U40" s="52"/>
      <c r="V40" s="53"/>
      <c r="W40" s="53"/>
      <c r="X40" s="54"/>
      <c r="Y40" s="54"/>
      <c r="Z40" s="54"/>
      <c r="AA40" s="50" t="s">
        <v>293</v>
      </c>
      <c r="AB40" s="55"/>
      <c r="AC40" s="56"/>
      <c r="AJQ40" s="57"/>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58" customFormat="1" ht="210" x14ac:dyDescent="0.3">
      <c r="A41" s="40" t="str">
        <f>VLOOKUP(E41,comité_bassin!A:B,2,0)</f>
        <v>Rhône-Méditerranée</v>
      </c>
      <c r="B41" s="40" t="str">
        <f>VLOOKUP(E41,'Région SAGE'!$A$2:$B$233,2,0)</f>
        <v>AUVERGNE-RHONE-ALPES</v>
      </c>
      <c r="C41" s="40" t="str">
        <f>VLOOKUP(E41,'département SAGE'!$A$2:$B$192,2,0)</f>
        <v>DROME</v>
      </c>
      <c r="D41" s="63" t="s">
        <v>275</v>
      </c>
      <c r="E41" s="64" t="s">
        <v>276</v>
      </c>
      <c r="F41" s="42">
        <f>VLOOKUP(E41,date_approbation!$A$2:$B$192,2,0)</f>
        <v>43843</v>
      </c>
      <c r="G41" s="42" t="str">
        <f>VLOOKUP(E41,' SAGE nécessaire'!$A$2:$C$192,2,0)</f>
        <v>non</v>
      </c>
      <c r="H41" s="42" t="str">
        <f>VLOOKUP(E41,' SAGE nécessaire'!$A$2:$C$192,3,0)</f>
        <v>oui</v>
      </c>
      <c r="I41" s="43">
        <v>5</v>
      </c>
      <c r="J41" s="44" t="s">
        <v>294</v>
      </c>
      <c r="K41" s="40" t="s">
        <v>73</v>
      </c>
      <c r="L41" s="45" t="s">
        <v>74</v>
      </c>
      <c r="M41" s="46" t="s">
        <v>217</v>
      </c>
      <c r="N41" s="45"/>
      <c r="O41" s="46"/>
      <c r="P41" s="47" t="s">
        <v>295</v>
      </c>
      <c r="Q41" s="48" t="s">
        <v>296</v>
      </c>
      <c r="R41" s="49" t="s">
        <v>112</v>
      </c>
      <c r="S41" s="55"/>
      <c r="T41" s="51" t="s">
        <v>297</v>
      </c>
      <c r="U41" s="52" t="s">
        <v>298</v>
      </c>
      <c r="V41" s="53" t="s">
        <v>82</v>
      </c>
      <c r="W41" s="53"/>
      <c r="X41" s="54" t="s">
        <v>83</v>
      </c>
      <c r="Y41" s="54" t="s">
        <v>83</v>
      </c>
      <c r="Z41" s="54" t="s">
        <v>84</v>
      </c>
      <c r="AA41" s="50"/>
      <c r="AB41" s="55"/>
      <c r="AC41" s="56"/>
      <c r="AJQ41" s="57"/>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s="58" customFormat="1" ht="210" x14ac:dyDescent="0.3">
      <c r="A42" s="40" t="str">
        <f>VLOOKUP(E42,comité_bassin!A:B,2,0)</f>
        <v>Rhône-Méditerranée</v>
      </c>
      <c r="B42" s="40" t="str">
        <f>VLOOKUP(E42,'Région SAGE'!$A$2:$B$233,2,0)</f>
        <v>AUVERGNE-RHONE-ALPES</v>
      </c>
      <c r="C42" s="40" t="str">
        <f>VLOOKUP(E42,'département SAGE'!$A$2:$B$192,2,0)</f>
        <v>DROME</v>
      </c>
      <c r="D42" s="63" t="s">
        <v>275</v>
      </c>
      <c r="E42" s="64" t="s">
        <v>276</v>
      </c>
      <c r="F42" s="42">
        <f>VLOOKUP(E42,date_approbation!$A$2:$B$192,2,0)</f>
        <v>43843</v>
      </c>
      <c r="G42" s="42" t="str">
        <f>VLOOKUP(E42,' SAGE nécessaire'!$A$2:$C$192,2,0)</f>
        <v>non</v>
      </c>
      <c r="H42" s="42" t="str">
        <f>VLOOKUP(E42,' SAGE nécessaire'!$A$2:$C$192,3,0)</f>
        <v>oui</v>
      </c>
      <c r="I42" s="43">
        <v>6</v>
      </c>
      <c r="J42" s="44" t="s">
        <v>299</v>
      </c>
      <c r="K42" s="40" t="s">
        <v>107</v>
      </c>
      <c r="L42" s="45" t="s">
        <v>138</v>
      </c>
      <c r="M42" s="46" t="s">
        <v>248</v>
      </c>
      <c r="N42" s="45"/>
      <c r="O42" s="46"/>
      <c r="P42" s="47" t="s">
        <v>300</v>
      </c>
      <c r="Q42" s="48" t="s">
        <v>301</v>
      </c>
      <c r="R42" s="49" t="s">
        <v>220</v>
      </c>
      <c r="S42" s="55"/>
      <c r="T42" s="51" t="s">
        <v>302</v>
      </c>
      <c r="U42" s="52" t="s">
        <v>81</v>
      </c>
      <c r="V42" s="53" t="s">
        <v>82</v>
      </c>
      <c r="W42" s="53"/>
      <c r="X42" s="54" t="s">
        <v>83</v>
      </c>
      <c r="Y42" s="54" t="s">
        <v>83</v>
      </c>
      <c r="Z42" s="54" t="s">
        <v>84</v>
      </c>
      <c r="AA42" s="50"/>
      <c r="AB42" s="55"/>
      <c r="AC42" s="56"/>
      <c r="AJQ42" s="57"/>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s="58" customFormat="1" ht="315" x14ac:dyDescent="0.3">
      <c r="A43" s="40" t="str">
        <f>VLOOKUP(E43,comité_bassin!A:B,2,0)</f>
        <v>Rhône-Méditerranée</v>
      </c>
      <c r="B43" s="40" t="str">
        <f>VLOOKUP(E43,'Région SAGE'!$A$2:$B$233,2,0)</f>
        <v>AUVERGNE-RHONE-ALPES</v>
      </c>
      <c r="C43" s="40" t="str">
        <f>VLOOKUP(E43,'département SAGE'!$A$2:$B$192,2,0)</f>
        <v>DROME</v>
      </c>
      <c r="D43" s="63" t="s">
        <v>275</v>
      </c>
      <c r="E43" s="64" t="s">
        <v>276</v>
      </c>
      <c r="F43" s="42">
        <f>VLOOKUP(E43,date_approbation!$A$2:$B$192,2,0)</f>
        <v>43843</v>
      </c>
      <c r="G43" s="42" t="str">
        <f>VLOOKUP(E43,' SAGE nécessaire'!$A$2:$C$192,2,0)</f>
        <v>non</v>
      </c>
      <c r="H43" s="42" t="str">
        <f>VLOOKUP(E43,' SAGE nécessaire'!$A$2:$C$192,3,0)</f>
        <v>oui</v>
      </c>
      <c r="I43" s="43">
        <v>7</v>
      </c>
      <c r="J43" s="44" t="s">
        <v>303</v>
      </c>
      <c r="K43" s="40" t="s">
        <v>107</v>
      </c>
      <c r="L43" s="45" t="s">
        <v>108</v>
      </c>
      <c r="M43" s="46" t="s">
        <v>290</v>
      </c>
      <c r="N43" s="45"/>
      <c r="O43" s="46"/>
      <c r="P43" s="47" t="s">
        <v>304</v>
      </c>
      <c r="Q43" s="48" t="s">
        <v>305</v>
      </c>
      <c r="R43" s="49" t="s">
        <v>200</v>
      </c>
      <c r="S43" s="55"/>
      <c r="T43" s="51" t="s">
        <v>306</v>
      </c>
      <c r="U43" s="52" t="s">
        <v>115</v>
      </c>
      <c r="V43" s="53" t="s">
        <v>93</v>
      </c>
      <c r="W43" s="53"/>
      <c r="X43" s="54" t="s">
        <v>83</v>
      </c>
      <c r="Y43" s="54" t="s">
        <v>83</v>
      </c>
      <c r="Z43" s="54" t="s">
        <v>84</v>
      </c>
      <c r="AA43" s="50"/>
      <c r="AB43" s="55"/>
      <c r="AC43" s="56"/>
      <c r="AJQ43" s="57"/>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s="58" customFormat="1" ht="294" x14ac:dyDescent="0.3">
      <c r="A44" s="40" t="str">
        <f>VLOOKUP(E44,comité_bassin!A:B,2,0)</f>
        <v>Rhône-Méditerranée</v>
      </c>
      <c r="B44" s="40" t="str">
        <f>VLOOKUP(E44,'Région SAGE'!$A$2:$B$233,2,0)</f>
        <v>AUVERGNE-RHONE-ALPES</v>
      </c>
      <c r="C44" s="40" t="str">
        <f>VLOOKUP(E44,'département SAGE'!$A$2:$B$192,2,0)</f>
        <v>DROME</v>
      </c>
      <c r="D44" s="63" t="s">
        <v>275</v>
      </c>
      <c r="E44" s="64" t="s">
        <v>276</v>
      </c>
      <c r="F44" s="42">
        <f>VLOOKUP(E44,date_approbation!$A$2:$B$192,2,0)</f>
        <v>43843</v>
      </c>
      <c r="G44" s="42" t="str">
        <f>VLOOKUP(E44,' SAGE nécessaire'!$A$2:$C$192,2,0)</f>
        <v>non</v>
      </c>
      <c r="H44" s="42" t="str">
        <f>VLOOKUP(E44,' SAGE nécessaire'!$A$2:$C$192,3,0)</f>
        <v>oui</v>
      </c>
      <c r="I44" s="43">
        <v>8</v>
      </c>
      <c r="J44" s="44" t="s">
        <v>307</v>
      </c>
      <c r="K44" s="40" t="s">
        <v>278</v>
      </c>
      <c r="L44" s="45" t="s">
        <v>138</v>
      </c>
      <c r="M44" s="46" t="s">
        <v>308</v>
      </c>
      <c r="N44" s="45"/>
      <c r="O44" s="46"/>
      <c r="P44" s="47" t="s">
        <v>309</v>
      </c>
      <c r="Q44" s="48" t="s">
        <v>310</v>
      </c>
      <c r="R44" s="49" t="s">
        <v>112</v>
      </c>
      <c r="S44" s="55"/>
      <c r="T44" s="51" t="s">
        <v>311</v>
      </c>
      <c r="U44" s="52" t="s">
        <v>115</v>
      </c>
      <c r="V44" s="53" t="s">
        <v>82</v>
      </c>
      <c r="W44" s="53"/>
      <c r="X44" s="54" t="s">
        <v>83</v>
      </c>
      <c r="Y44" s="54" t="s">
        <v>83</v>
      </c>
      <c r="Z44" s="54" t="s">
        <v>84</v>
      </c>
      <c r="AA44" s="50"/>
      <c r="AB44" s="55"/>
      <c r="AC44" s="56"/>
      <c r="AJQ44" s="57"/>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s="58" customFormat="1" ht="336" x14ac:dyDescent="0.3">
      <c r="A45" s="40" t="str">
        <f>VLOOKUP(E45,comité_bassin!A:B,2,0)</f>
        <v>Rhône-Méditerranée</v>
      </c>
      <c r="B45" s="40" t="str">
        <f>VLOOKUP(E45,'Région SAGE'!$A$2:$B$233,2,0)</f>
        <v>PROVENCE-ALPES-COTE D'AZUR</v>
      </c>
      <c r="C45" s="40" t="str">
        <f>VLOOKUP(E45,'département SAGE'!$A$2:$B$192,2,0)</f>
        <v>ISERE</v>
      </c>
      <c r="D45" s="63" t="s">
        <v>312</v>
      </c>
      <c r="E45" s="64" t="s">
        <v>313</v>
      </c>
      <c r="F45" s="42">
        <v>43511</v>
      </c>
      <c r="G45" s="42" t="str">
        <f>VLOOKUP(E45,' SAGE nécessaire'!$A$2:$C$192,2,0)</f>
        <v>non</v>
      </c>
      <c r="H45" s="42" t="str">
        <f>VLOOKUP(E45,' SAGE nécessaire'!$A$2:$C$192,3,0)</f>
        <v>non</v>
      </c>
      <c r="I45" s="43">
        <v>1</v>
      </c>
      <c r="J45" s="44" t="s">
        <v>314</v>
      </c>
      <c r="K45" s="40" t="s">
        <v>107</v>
      </c>
      <c r="L45" s="45" t="s">
        <v>138</v>
      </c>
      <c r="M45" s="46" t="s">
        <v>290</v>
      </c>
      <c r="N45" s="45"/>
      <c r="O45" s="46"/>
      <c r="P45" s="47" t="s">
        <v>315</v>
      </c>
      <c r="Q45" s="48" t="s">
        <v>316</v>
      </c>
      <c r="R45" s="49" t="s">
        <v>112</v>
      </c>
      <c r="S45" s="55"/>
      <c r="T45" s="51" t="s">
        <v>317</v>
      </c>
      <c r="U45" s="52" t="s">
        <v>81</v>
      </c>
      <c r="V45" s="53" t="s">
        <v>82</v>
      </c>
      <c r="W45" s="53"/>
      <c r="X45" s="54" t="s">
        <v>83</v>
      </c>
      <c r="Y45" s="54" t="s">
        <v>83</v>
      </c>
      <c r="Z45" s="54" t="s">
        <v>84</v>
      </c>
      <c r="AA45" s="50" t="s">
        <v>318</v>
      </c>
      <c r="AB45" s="55"/>
      <c r="AC45" s="56"/>
      <c r="AJQ45" s="57"/>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s="58" customFormat="1" ht="63" x14ac:dyDescent="0.3">
      <c r="A46" s="40" t="str">
        <f>VLOOKUP(E46,comité_bassin!A:B,2,0)</f>
        <v>Rhône-Méditerranée</v>
      </c>
      <c r="B46" s="40" t="str">
        <f>VLOOKUP(E46,'Région SAGE'!$A$2:$B$233,2,0)</f>
        <v>PROVENCE-ALPES-COTE D'AZUR</v>
      </c>
      <c r="C46" s="40" t="str">
        <f>VLOOKUP(E46,'département SAGE'!$A$2:$B$192,2,0)</f>
        <v>ISERE</v>
      </c>
      <c r="D46" s="63" t="s">
        <v>312</v>
      </c>
      <c r="E46" s="64" t="s">
        <v>313</v>
      </c>
      <c r="F46" s="42">
        <v>43511</v>
      </c>
      <c r="G46" s="42" t="str">
        <f>VLOOKUP(E46,' SAGE nécessaire'!$A$2:$C$192,2,0)</f>
        <v>non</v>
      </c>
      <c r="H46" s="42" t="str">
        <f>VLOOKUP(E46,' SAGE nécessaire'!$A$2:$C$192,3,0)</f>
        <v>non</v>
      </c>
      <c r="I46" s="43">
        <v>2</v>
      </c>
      <c r="J46" s="44" t="s">
        <v>319</v>
      </c>
      <c r="K46" s="40" t="s">
        <v>278</v>
      </c>
      <c r="L46" s="45" t="s">
        <v>138</v>
      </c>
      <c r="M46" s="46" t="s">
        <v>139</v>
      </c>
      <c r="N46" s="45"/>
      <c r="O46" s="46"/>
      <c r="P46" s="47" t="s">
        <v>320</v>
      </c>
      <c r="Q46" s="48" t="s">
        <v>321</v>
      </c>
      <c r="R46" s="49" t="s">
        <v>112</v>
      </c>
      <c r="S46" s="55"/>
      <c r="T46" s="51" t="s">
        <v>322</v>
      </c>
      <c r="U46" s="52" t="s">
        <v>81</v>
      </c>
      <c r="V46" s="53" t="s">
        <v>82</v>
      </c>
      <c r="W46" s="53"/>
      <c r="X46" s="54" t="s">
        <v>83</v>
      </c>
      <c r="Y46" s="54" t="s">
        <v>83</v>
      </c>
      <c r="Z46" s="54" t="s">
        <v>84</v>
      </c>
      <c r="AA46" s="50" t="s">
        <v>323</v>
      </c>
      <c r="AB46" s="55"/>
      <c r="AC46" s="56"/>
      <c r="AJQ46" s="57"/>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s="58" customFormat="1" ht="133.5" customHeight="1" x14ac:dyDescent="0.3">
      <c r="A47" s="40" t="str">
        <f>VLOOKUP(E47,comité_bassin!A:B,2,0)</f>
        <v>Rhône-Méditerranée</v>
      </c>
      <c r="B47" s="40" t="str">
        <f>VLOOKUP(E47,'Région SAGE'!$A$2:$B$233,2,0)</f>
        <v>PROVENCE-ALPES-COTE D'AZUR</v>
      </c>
      <c r="C47" s="40" t="str">
        <f>VLOOKUP(E47,'département SAGE'!$A$2:$B$192,2,0)</f>
        <v>ISERE</v>
      </c>
      <c r="D47" s="63" t="s">
        <v>312</v>
      </c>
      <c r="E47" s="64" t="s">
        <v>313</v>
      </c>
      <c r="F47" s="42">
        <v>43511</v>
      </c>
      <c r="G47" s="42" t="str">
        <f>VLOOKUP(E47,' SAGE nécessaire'!$A$2:$C$192,2,0)</f>
        <v>non</v>
      </c>
      <c r="H47" s="42" t="str">
        <f>VLOOKUP(E47,' SAGE nécessaire'!$A$2:$C$192,3,0)</f>
        <v>non</v>
      </c>
      <c r="I47" s="43">
        <v>3</v>
      </c>
      <c r="J47" s="44" t="s">
        <v>324</v>
      </c>
      <c r="K47" s="40" t="s">
        <v>107</v>
      </c>
      <c r="L47" s="45" t="s">
        <v>108</v>
      </c>
      <c r="M47" s="46" t="s">
        <v>290</v>
      </c>
      <c r="N47" s="45"/>
      <c r="O47" s="46"/>
      <c r="P47" s="47" t="s">
        <v>325</v>
      </c>
      <c r="Q47" s="48" t="s">
        <v>326</v>
      </c>
      <c r="R47" s="49" t="s">
        <v>200</v>
      </c>
      <c r="S47" s="55"/>
      <c r="T47" s="51" t="s">
        <v>306</v>
      </c>
      <c r="U47" s="52" t="s">
        <v>115</v>
      </c>
      <c r="V47" s="53" t="s">
        <v>93</v>
      </c>
      <c r="W47" s="53" t="s">
        <v>71</v>
      </c>
      <c r="X47" s="54" t="s">
        <v>83</v>
      </c>
      <c r="Y47" s="54" t="s">
        <v>83</v>
      </c>
      <c r="Z47" s="54" t="s">
        <v>84</v>
      </c>
      <c r="AA47" s="50" t="s">
        <v>327</v>
      </c>
      <c r="AB47" s="55"/>
      <c r="AC47" s="56"/>
      <c r="AJQ47" s="5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s="58" customFormat="1" ht="126" x14ac:dyDescent="0.3">
      <c r="A48" s="40" t="str">
        <f>VLOOKUP(E48,comité_bassin!A:B,2,0)</f>
        <v>Rhône-Méditerranée</v>
      </c>
      <c r="B48" s="40" t="str">
        <f>VLOOKUP(E48,'Région SAGE'!$A$2:$B$233,2,0)</f>
        <v>PROVENCE-ALPES-COTE D'AZUR</v>
      </c>
      <c r="C48" s="40" t="str">
        <f>VLOOKUP(E48,'département SAGE'!$A$2:$B$192,2,0)</f>
        <v>ISERE</v>
      </c>
      <c r="D48" s="63" t="s">
        <v>312</v>
      </c>
      <c r="E48" s="64" t="s">
        <v>313</v>
      </c>
      <c r="F48" s="42">
        <v>43511</v>
      </c>
      <c r="G48" s="42" t="str">
        <f>VLOOKUP(E48,' SAGE nécessaire'!$A$2:$C$192,2,0)</f>
        <v>non</v>
      </c>
      <c r="H48" s="42" t="str">
        <f>VLOOKUP(E48,' SAGE nécessaire'!$A$2:$C$192,3,0)</f>
        <v>non</v>
      </c>
      <c r="I48" s="43">
        <v>4</v>
      </c>
      <c r="J48" s="44" t="s">
        <v>328</v>
      </c>
      <c r="K48" s="40" t="s">
        <v>73</v>
      </c>
      <c r="L48" s="45" t="s">
        <v>74</v>
      </c>
      <c r="M48" s="46" t="s">
        <v>87</v>
      </c>
      <c r="N48" s="45"/>
      <c r="O48" s="46"/>
      <c r="P48" s="47" t="s">
        <v>329</v>
      </c>
      <c r="Q48" s="48" t="s">
        <v>330</v>
      </c>
      <c r="R48" s="49" t="s">
        <v>200</v>
      </c>
      <c r="S48" s="55"/>
      <c r="T48" s="51" t="s">
        <v>201</v>
      </c>
      <c r="U48" s="52" t="s">
        <v>115</v>
      </c>
      <c r="V48" s="53" t="s">
        <v>93</v>
      </c>
      <c r="W48" s="53" t="s">
        <v>71</v>
      </c>
      <c r="X48" s="54" t="s">
        <v>83</v>
      </c>
      <c r="Y48" s="54" t="s">
        <v>83</v>
      </c>
      <c r="Z48" s="54" t="s">
        <v>84</v>
      </c>
      <c r="AA48" s="50" t="s">
        <v>331</v>
      </c>
      <c r="AB48" s="55"/>
      <c r="AC48" s="56"/>
      <c r="AJQ48" s="57"/>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58" customFormat="1" ht="252" x14ac:dyDescent="0.3">
      <c r="A49" s="40" t="str">
        <f>VLOOKUP(E49,comité_bassin!A:B,2,0)</f>
        <v>Rhône-Méditerranée</v>
      </c>
      <c r="B49" s="40" t="str">
        <f>VLOOKUP(E49,'Région SAGE'!$A$2:$B$233,2,0)</f>
        <v>AUVERGNE-RHONE-ALPES</v>
      </c>
      <c r="C49" s="40" t="str">
        <f>VLOOKUP(E49,'département SAGE'!$A$2:$B$192,2,0)</f>
        <v>DROME</v>
      </c>
      <c r="D49" s="63" t="s">
        <v>332</v>
      </c>
      <c r="E49" s="64" t="s">
        <v>333</v>
      </c>
      <c r="F49" s="42"/>
      <c r="G49" s="42" t="str">
        <f>VLOOKUP(E49,' SAGE nécessaire'!$A$2:$C$192,2,0)</f>
        <v>oui</v>
      </c>
      <c r="H49" s="42" t="str">
        <f>VLOOKUP(E49,' SAGE nécessaire'!$A$2:$C$192,3,0)</f>
        <v>non</v>
      </c>
      <c r="I49" s="43">
        <v>1</v>
      </c>
      <c r="J49" s="44" t="s">
        <v>334</v>
      </c>
      <c r="K49" s="40" t="s">
        <v>107</v>
      </c>
      <c r="L49" s="45" t="s">
        <v>108</v>
      </c>
      <c r="M49" s="46" t="s">
        <v>109</v>
      </c>
      <c r="N49" s="45"/>
      <c r="O49" s="46"/>
      <c r="P49" s="47" t="s">
        <v>335</v>
      </c>
      <c r="Q49" s="48" t="s">
        <v>336</v>
      </c>
      <c r="R49" s="49"/>
      <c r="S49" s="55" t="s">
        <v>185</v>
      </c>
      <c r="T49" s="51"/>
      <c r="U49" s="52"/>
      <c r="V49" s="53"/>
      <c r="W49" s="53"/>
      <c r="X49" s="54"/>
      <c r="Y49" s="54"/>
      <c r="Z49" s="54"/>
      <c r="AA49" s="50"/>
      <c r="AB49" s="55"/>
      <c r="AC49" s="56"/>
      <c r="AJQ49" s="57"/>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s="58" customFormat="1" ht="210" x14ac:dyDescent="0.3">
      <c r="A50" s="40" t="str">
        <f>VLOOKUP(E50,comité_bassin!A:B,2,0)</f>
        <v>Rhône-Méditerranée</v>
      </c>
      <c r="B50" s="40" t="str">
        <f>VLOOKUP(E50,'Région SAGE'!$A$2:$B$233,2,0)</f>
        <v>AUVERGNE-RHONE-ALPES</v>
      </c>
      <c r="C50" s="40" t="str">
        <f>VLOOKUP(E50,'département SAGE'!$A$2:$B$192,2,0)</f>
        <v>DROME</v>
      </c>
      <c r="D50" s="63" t="s">
        <v>332</v>
      </c>
      <c r="E50" s="64" t="s">
        <v>333</v>
      </c>
      <c r="F50" s="42"/>
      <c r="G50" s="42" t="str">
        <f>VLOOKUP(E50,' SAGE nécessaire'!$A$2:$C$192,2,0)</f>
        <v>oui</v>
      </c>
      <c r="H50" s="42" t="str">
        <f>VLOOKUP(E50,' SAGE nécessaire'!$A$2:$C$192,3,0)</f>
        <v>non</v>
      </c>
      <c r="I50" s="43">
        <v>2</v>
      </c>
      <c r="J50" s="44" t="s">
        <v>337</v>
      </c>
      <c r="K50" s="40" t="s">
        <v>278</v>
      </c>
      <c r="L50" s="45" t="s">
        <v>108</v>
      </c>
      <c r="M50" s="46" t="s">
        <v>109</v>
      </c>
      <c r="N50" s="45"/>
      <c r="O50" s="46"/>
      <c r="P50" s="47" t="s">
        <v>338</v>
      </c>
      <c r="Q50" s="48" t="s">
        <v>339</v>
      </c>
      <c r="R50" s="49"/>
      <c r="S50" s="55" t="s">
        <v>185</v>
      </c>
      <c r="T50" s="51"/>
      <c r="U50" s="52"/>
      <c r="V50" s="53"/>
      <c r="W50" s="53"/>
      <c r="X50" s="54"/>
      <c r="Y50" s="54"/>
      <c r="Z50" s="54"/>
      <c r="AA50" s="50"/>
      <c r="AB50" s="55"/>
      <c r="AC50" s="56"/>
      <c r="AJQ50" s="57"/>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s="58" customFormat="1" ht="409.6" x14ac:dyDescent="0.3">
      <c r="A51" s="40" t="str">
        <f>VLOOKUP(E51,comité_bassin!A:B,2,0)</f>
        <v>Rhône-Méditerranée</v>
      </c>
      <c r="B51" s="40" t="str">
        <f>VLOOKUP(E51,'Région SAGE'!$A$2:$B$233,2,0)</f>
        <v>AUVERGNE-RHONE-ALPES</v>
      </c>
      <c r="C51" s="40" t="str">
        <f>VLOOKUP(E51,'département SAGE'!$A$2:$B$192,2,0)</f>
        <v>DROME</v>
      </c>
      <c r="D51" s="63" t="s">
        <v>332</v>
      </c>
      <c r="E51" s="64" t="s">
        <v>333</v>
      </c>
      <c r="F51" s="42"/>
      <c r="G51" s="42" t="str">
        <f>VLOOKUP(E51,' SAGE nécessaire'!$A$2:$C$192,2,0)</f>
        <v>oui</v>
      </c>
      <c r="H51" s="42" t="str">
        <f>VLOOKUP(E51,' SAGE nécessaire'!$A$2:$C$192,3,0)</f>
        <v>non</v>
      </c>
      <c r="I51" s="43">
        <v>3</v>
      </c>
      <c r="J51" s="44" t="s">
        <v>340</v>
      </c>
      <c r="K51" s="40" t="s">
        <v>107</v>
      </c>
      <c r="L51" s="45" t="s">
        <v>108</v>
      </c>
      <c r="M51" s="46" t="s">
        <v>109</v>
      </c>
      <c r="N51" s="45"/>
      <c r="O51" s="46"/>
      <c r="P51" s="47" t="s">
        <v>341</v>
      </c>
      <c r="Q51" s="48" t="s">
        <v>342</v>
      </c>
      <c r="R51" s="49"/>
      <c r="S51" s="55" t="s">
        <v>185</v>
      </c>
      <c r="T51" s="51"/>
      <c r="U51" s="52"/>
      <c r="V51" s="53"/>
      <c r="W51" s="53"/>
      <c r="X51" s="54"/>
      <c r="Y51" s="54"/>
      <c r="Z51" s="54"/>
      <c r="AA51" s="50"/>
      <c r="AB51" s="55"/>
      <c r="AC51" s="56"/>
      <c r="AJQ51" s="57"/>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s="58" customFormat="1" ht="409.6" x14ac:dyDescent="0.3">
      <c r="A52" s="40" t="str">
        <f>VLOOKUP(E52,comité_bassin!A:B,2,0)</f>
        <v>Rhône-Méditerranée</v>
      </c>
      <c r="B52" s="40" t="str">
        <f>VLOOKUP(E52,'Région SAGE'!$A$2:$B$233,2,0)</f>
        <v>AUVERGNE-RHONE-ALPES</v>
      </c>
      <c r="C52" s="40" t="str">
        <f>VLOOKUP(E52,'département SAGE'!$A$2:$B$192,2,0)</f>
        <v>DROME</v>
      </c>
      <c r="D52" s="63" t="s">
        <v>332</v>
      </c>
      <c r="E52" s="64" t="s">
        <v>333</v>
      </c>
      <c r="F52" s="42"/>
      <c r="G52" s="42" t="str">
        <f>VLOOKUP(E52,' SAGE nécessaire'!$A$2:$C$192,2,0)</f>
        <v>oui</v>
      </c>
      <c r="H52" s="42" t="str">
        <f>VLOOKUP(E52,' SAGE nécessaire'!$A$2:$C$192,3,0)</f>
        <v>non</v>
      </c>
      <c r="I52" s="43">
        <v>4</v>
      </c>
      <c r="J52" s="44" t="s">
        <v>343</v>
      </c>
      <c r="K52" s="40" t="s">
        <v>107</v>
      </c>
      <c r="L52" s="45" t="s">
        <v>108</v>
      </c>
      <c r="M52" s="46" t="s">
        <v>109</v>
      </c>
      <c r="N52" s="45"/>
      <c r="O52" s="46"/>
      <c r="P52" s="47" t="s">
        <v>344</v>
      </c>
      <c r="Q52" s="48" t="s">
        <v>345</v>
      </c>
      <c r="R52" s="49"/>
      <c r="S52" s="55" t="s">
        <v>185</v>
      </c>
      <c r="T52" s="51"/>
      <c r="U52" s="52"/>
      <c r="V52" s="53"/>
      <c r="W52" s="53"/>
      <c r="X52" s="54"/>
      <c r="Y52" s="54"/>
      <c r="Z52" s="54"/>
      <c r="AA52" s="50"/>
      <c r="AB52" s="55"/>
      <c r="AC52" s="56"/>
      <c r="AJQ52" s="57"/>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s="58" customFormat="1" ht="399" x14ac:dyDescent="0.3">
      <c r="A53" s="40" t="str">
        <f>VLOOKUP(E53,comité_bassin!A:B,2,0)</f>
        <v>Rhône-Méditerranée</v>
      </c>
      <c r="B53" s="40" t="str">
        <f>VLOOKUP(E53,'Région SAGE'!$A$2:$B$233,2,0)</f>
        <v>AUVERGNE-RHONE-ALPES</v>
      </c>
      <c r="C53" s="40" t="str">
        <f>VLOOKUP(E53,'département SAGE'!$A$2:$B$192,2,0)</f>
        <v>HAUTE-SAVOIE</v>
      </c>
      <c r="D53" s="63" t="s">
        <v>346</v>
      </c>
      <c r="E53" s="64" t="s">
        <v>347</v>
      </c>
      <c r="F53" s="42">
        <f>VLOOKUP(E53,date_approbation!$A$2:$B$192,2,0)</f>
        <v>43274</v>
      </c>
      <c r="G53" s="42" t="str">
        <f>VLOOKUP(E53,' SAGE nécessaire'!$A$2:$C$192,2,0)</f>
        <v>oui</v>
      </c>
      <c r="H53" s="42" t="str">
        <f>VLOOKUP(E53,' SAGE nécessaire'!$A$2:$C$192,3,0)</f>
        <v>non</v>
      </c>
      <c r="I53" s="43">
        <v>1</v>
      </c>
      <c r="J53" s="44" t="s">
        <v>348</v>
      </c>
      <c r="K53" s="40" t="s">
        <v>107</v>
      </c>
      <c r="L53" s="45" t="s">
        <v>108</v>
      </c>
      <c r="M53" s="46" t="s">
        <v>290</v>
      </c>
      <c r="N53" s="45"/>
      <c r="O53" s="46"/>
      <c r="P53" s="47" t="s">
        <v>349</v>
      </c>
      <c r="Q53" s="48" t="s">
        <v>350</v>
      </c>
      <c r="R53" s="49" t="s">
        <v>200</v>
      </c>
      <c r="S53" s="55"/>
      <c r="T53" s="51" t="s">
        <v>285</v>
      </c>
      <c r="U53" s="52" t="s">
        <v>81</v>
      </c>
      <c r="V53" s="53" t="s">
        <v>93</v>
      </c>
      <c r="W53" s="53" t="s">
        <v>71</v>
      </c>
      <c r="X53" s="54" t="s">
        <v>83</v>
      </c>
      <c r="Y53" s="54" t="s">
        <v>83</v>
      </c>
      <c r="Z53" s="54" t="s">
        <v>84</v>
      </c>
      <c r="AA53" s="50"/>
      <c r="AB53" s="55"/>
      <c r="AC53" s="56"/>
      <c r="AJQ53" s="57"/>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s="58" customFormat="1" ht="273" x14ac:dyDescent="0.3">
      <c r="A54" s="40" t="str">
        <f>VLOOKUP(E54,comité_bassin!A:B,2,0)</f>
        <v>Rhône-Méditerranée</v>
      </c>
      <c r="B54" s="40" t="str">
        <f>VLOOKUP(E54,'Région SAGE'!$A$2:$B$233,2,0)</f>
        <v>AUVERGNE-RHONE-ALPES</v>
      </c>
      <c r="C54" s="40" t="str">
        <f>VLOOKUP(E54,'département SAGE'!$A$2:$B$192,2,0)</f>
        <v>HAUTE-SAVOIE</v>
      </c>
      <c r="D54" s="63" t="s">
        <v>346</v>
      </c>
      <c r="E54" s="64" t="s">
        <v>347</v>
      </c>
      <c r="F54" s="42">
        <f>VLOOKUP(E54,date_approbation!$A$2:$B$192,2,0)</f>
        <v>43274</v>
      </c>
      <c r="G54" s="42" t="str">
        <f>VLOOKUP(E54,' SAGE nécessaire'!$A$2:$C$192,2,0)</f>
        <v>oui</v>
      </c>
      <c r="H54" s="42" t="str">
        <f>VLOOKUP(E54,' SAGE nécessaire'!$A$2:$C$192,3,0)</f>
        <v>non</v>
      </c>
      <c r="I54" s="43">
        <v>2</v>
      </c>
      <c r="J54" s="44" t="s">
        <v>351</v>
      </c>
      <c r="K54" s="40" t="s">
        <v>107</v>
      </c>
      <c r="L54" s="45" t="s">
        <v>138</v>
      </c>
      <c r="M54" s="46" t="s">
        <v>290</v>
      </c>
      <c r="N54" s="45"/>
      <c r="O54" s="46"/>
      <c r="P54" s="47" t="s">
        <v>352</v>
      </c>
      <c r="Q54" s="48" t="s">
        <v>353</v>
      </c>
      <c r="R54" s="49" t="s">
        <v>81</v>
      </c>
      <c r="S54" s="55"/>
      <c r="T54" s="51" t="s">
        <v>354</v>
      </c>
      <c r="U54" s="52" t="s">
        <v>81</v>
      </c>
      <c r="V54" s="53" t="s">
        <v>93</v>
      </c>
      <c r="W54" s="53" t="s">
        <v>71</v>
      </c>
      <c r="X54" s="54" t="s">
        <v>83</v>
      </c>
      <c r="Y54" s="54" t="s">
        <v>83</v>
      </c>
      <c r="Z54" s="54" t="s">
        <v>84</v>
      </c>
      <c r="AA54" s="50"/>
      <c r="AB54" s="55"/>
      <c r="AC54" s="56"/>
      <c r="AJQ54" s="57"/>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s="58" customFormat="1" ht="126" x14ac:dyDescent="0.3">
      <c r="A55" s="40" t="str">
        <f>VLOOKUP(E55,comité_bassin!A:B,2,0)</f>
        <v>Rhône-Méditerranée</v>
      </c>
      <c r="B55" s="40" t="str">
        <f>VLOOKUP(E55,'Région SAGE'!$A$2:$B$233,2,0)</f>
        <v>AUVERGNE-RHONE-ALPES</v>
      </c>
      <c r="C55" s="40" t="str">
        <f>VLOOKUP(E55,'département SAGE'!$A$2:$B$192,2,0)</f>
        <v>HAUTE-SAVOIE</v>
      </c>
      <c r="D55" s="63" t="s">
        <v>346</v>
      </c>
      <c r="E55" s="64" t="s">
        <v>347</v>
      </c>
      <c r="F55" s="42">
        <f>VLOOKUP(E55,date_approbation!$A$2:$B$192,2,0)</f>
        <v>43274</v>
      </c>
      <c r="G55" s="42" t="str">
        <f>VLOOKUP(E55,' SAGE nécessaire'!$A$2:$C$192,2,0)</f>
        <v>oui</v>
      </c>
      <c r="H55" s="42" t="str">
        <f>VLOOKUP(E55,' SAGE nécessaire'!$A$2:$C$192,3,0)</f>
        <v>non</v>
      </c>
      <c r="I55" s="43">
        <v>3</v>
      </c>
      <c r="J55" s="44" t="s">
        <v>355</v>
      </c>
      <c r="K55" s="40" t="s">
        <v>107</v>
      </c>
      <c r="L55" s="45" t="s">
        <v>138</v>
      </c>
      <c r="M55" s="46" t="s">
        <v>290</v>
      </c>
      <c r="N55" s="45"/>
      <c r="O55" s="46"/>
      <c r="P55" s="47" t="s">
        <v>356</v>
      </c>
      <c r="Q55" s="48" t="s">
        <v>357</v>
      </c>
      <c r="R55" s="49" t="s">
        <v>200</v>
      </c>
      <c r="S55" s="55"/>
      <c r="T55" s="51" t="s">
        <v>358</v>
      </c>
      <c r="U55" s="52" t="s">
        <v>81</v>
      </c>
      <c r="V55" s="53" t="s">
        <v>93</v>
      </c>
      <c r="W55" s="53" t="s">
        <v>71</v>
      </c>
      <c r="X55" s="54" t="s">
        <v>83</v>
      </c>
      <c r="Y55" s="54" t="s">
        <v>83</v>
      </c>
      <c r="Z55" s="54" t="s">
        <v>84</v>
      </c>
      <c r="AA55" s="50"/>
      <c r="AB55" s="55"/>
      <c r="AC55" s="56"/>
      <c r="AJQ55" s="57"/>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s="58" customFormat="1" ht="214.5" customHeight="1" x14ac:dyDescent="0.3">
      <c r="A56" s="40" t="str">
        <f>VLOOKUP(E56,comité_bassin!A:B,2,0)</f>
        <v>Rhône-Méditerranée</v>
      </c>
      <c r="B56" s="40" t="str">
        <f>VLOOKUP(E56,'Région SAGE'!$A$2:$B$233,2,0)</f>
        <v>AUVERGNE-RHONE-ALPES</v>
      </c>
      <c r="C56" s="40" t="str">
        <f>VLOOKUP(E56,'département SAGE'!$A$2:$B$192,2,0)</f>
        <v>HAUTE-SAVOIE</v>
      </c>
      <c r="D56" s="63" t="s">
        <v>346</v>
      </c>
      <c r="E56" s="64" t="s">
        <v>347</v>
      </c>
      <c r="F56" s="42">
        <f>VLOOKUP(E56,date_approbation!$A$2:$B$192,2,0)</f>
        <v>43274</v>
      </c>
      <c r="G56" s="42" t="str">
        <f>VLOOKUP(E56,' SAGE nécessaire'!$A$2:$C$192,2,0)</f>
        <v>oui</v>
      </c>
      <c r="H56" s="42" t="str">
        <f>VLOOKUP(E56,' SAGE nécessaire'!$A$2:$C$192,3,0)</f>
        <v>non</v>
      </c>
      <c r="I56" s="43">
        <v>4</v>
      </c>
      <c r="J56" s="44" t="s">
        <v>359</v>
      </c>
      <c r="K56" s="40" t="s">
        <v>278</v>
      </c>
      <c r="L56" s="45" t="s">
        <v>138</v>
      </c>
      <c r="M56" s="46" t="s">
        <v>290</v>
      </c>
      <c r="N56" s="45"/>
      <c r="O56" s="46"/>
      <c r="P56" s="47" t="s">
        <v>360</v>
      </c>
      <c r="Q56" s="48" t="s">
        <v>361</v>
      </c>
      <c r="R56" s="49" t="s">
        <v>200</v>
      </c>
      <c r="S56" s="55"/>
      <c r="T56" s="51" t="s">
        <v>354</v>
      </c>
      <c r="U56" s="52" t="s">
        <v>115</v>
      </c>
      <c r="V56" s="53" t="s">
        <v>93</v>
      </c>
      <c r="W56" s="53" t="s">
        <v>71</v>
      </c>
      <c r="X56" s="54" t="s">
        <v>83</v>
      </c>
      <c r="Y56" s="54" t="s">
        <v>83</v>
      </c>
      <c r="Z56" s="54" t="s">
        <v>84</v>
      </c>
      <c r="AA56" s="50" t="s">
        <v>362</v>
      </c>
      <c r="AB56" s="55" t="s">
        <v>363</v>
      </c>
      <c r="AC56" s="56"/>
      <c r="AJQ56" s="57"/>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s="58" customFormat="1" ht="409.6" x14ac:dyDescent="0.3">
      <c r="A57" s="40" t="str">
        <f>VLOOKUP(E57,comité_bassin!A:B,2,0)</f>
        <v>Rhône-Méditerranée, Adour-Garonne</v>
      </c>
      <c r="B57" s="40" t="str">
        <f>VLOOKUP(E57,'Région SAGE'!$A$2:$B$233,2,0)</f>
        <v>OCCITANIE</v>
      </c>
      <c r="C57" s="40" t="str">
        <f>VLOOKUP(E57,'département SAGE'!$A$2:$B$192,2,0)</f>
        <v>HERAULT</v>
      </c>
      <c r="D57" s="63" t="s">
        <v>364</v>
      </c>
      <c r="E57" s="64" t="s">
        <v>365</v>
      </c>
      <c r="F57" s="42">
        <f>VLOOKUP(E57,date_approbation!$A$2:$B$192,2,0)</f>
        <v>43286</v>
      </c>
      <c r="G57" s="42" t="str">
        <f>VLOOKUP(E57,' SAGE nécessaire'!$A$2:$C$192,2,0)</f>
        <v>oui</v>
      </c>
      <c r="H57" s="42" t="str">
        <f>VLOOKUP(E57,' SAGE nécessaire'!$A$2:$C$192,3,0)</f>
        <v>non</v>
      </c>
      <c r="I57" s="43">
        <v>1</v>
      </c>
      <c r="J57" s="44" t="s">
        <v>366</v>
      </c>
      <c r="K57" s="40" t="s">
        <v>73</v>
      </c>
      <c r="L57" s="45" t="s">
        <v>74</v>
      </c>
      <c r="M57" s="46" t="s">
        <v>87</v>
      </c>
      <c r="N57" s="45"/>
      <c r="O57" s="46"/>
      <c r="P57" s="47" t="s">
        <v>213</v>
      </c>
      <c r="Q57" s="48" t="s">
        <v>367</v>
      </c>
      <c r="R57" s="49" t="s">
        <v>200</v>
      </c>
      <c r="S57" s="55" t="s">
        <v>185</v>
      </c>
      <c r="T57" s="51" t="s">
        <v>201</v>
      </c>
      <c r="U57" s="52"/>
      <c r="V57" s="53" t="s">
        <v>93</v>
      </c>
      <c r="W57" s="53" t="s">
        <v>368</v>
      </c>
      <c r="X57" s="54" t="s">
        <v>83</v>
      </c>
      <c r="Y57" s="54" t="s">
        <v>83</v>
      </c>
      <c r="Z57" s="54" t="s">
        <v>84</v>
      </c>
      <c r="AA57" s="50"/>
      <c r="AB57" s="55"/>
      <c r="AC57" s="56"/>
      <c r="AJQ57" s="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s="58" customFormat="1" ht="409.6" x14ac:dyDescent="0.3">
      <c r="A58" s="40" t="str">
        <f>VLOOKUP(E58,comité_bassin!A:B,2,0)</f>
        <v>Rhône-Méditerranée, Adour-Garonne</v>
      </c>
      <c r="B58" s="40" t="str">
        <f>VLOOKUP(E58,'Région SAGE'!$A$2:$B$233,2,0)</f>
        <v>OCCITANIE</v>
      </c>
      <c r="C58" s="40" t="str">
        <f>VLOOKUP(E58,'département SAGE'!$A$2:$B$192,2,0)</f>
        <v>HERAULT</v>
      </c>
      <c r="D58" s="63" t="s">
        <v>364</v>
      </c>
      <c r="E58" s="64" t="s">
        <v>365</v>
      </c>
      <c r="F58" s="42">
        <f>VLOOKUP(E58,date_approbation!$A$2:$B$192,2,0)</f>
        <v>43286</v>
      </c>
      <c r="G58" s="42" t="str">
        <f>VLOOKUP(E58,' SAGE nécessaire'!$A$2:$C$192,2,0)</f>
        <v>oui</v>
      </c>
      <c r="H58" s="42" t="str">
        <f>VLOOKUP(E58,' SAGE nécessaire'!$A$2:$C$192,3,0)</f>
        <v>non</v>
      </c>
      <c r="I58" s="43">
        <v>2</v>
      </c>
      <c r="J58" s="44" t="s">
        <v>369</v>
      </c>
      <c r="K58" s="40" t="s">
        <v>107</v>
      </c>
      <c r="L58" s="45" t="s">
        <v>138</v>
      </c>
      <c r="M58" s="46" t="s">
        <v>290</v>
      </c>
      <c r="N58" s="45"/>
      <c r="O58" s="46"/>
      <c r="P58" s="47" t="s">
        <v>370</v>
      </c>
      <c r="Q58" s="48" t="s">
        <v>371</v>
      </c>
      <c r="R58" s="49" t="s">
        <v>200</v>
      </c>
      <c r="S58" s="55" t="s">
        <v>185</v>
      </c>
      <c r="T58" s="51"/>
      <c r="U58" s="52" t="s">
        <v>81</v>
      </c>
      <c r="V58" s="53" t="s">
        <v>93</v>
      </c>
      <c r="W58" s="53" t="s">
        <v>372</v>
      </c>
      <c r="X58" s="54" t="s">
        <v>83</v>
      </c>
      <c r="Y58" s="54" t="s">
        <v>83</v>
      </c>
      <c r="Z58" s="54" t="s">
        <v>84</v>
      </c>
      <c r="AA58" s="50"/>
      <c r="AB58" s="55"/>
      <c r="AC58" s="56"/>
      <c r="AJQ58" s="57"/>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s="58" customFormat="1" ht="210" x14ac:dyDescent="0.3">
      <c r="A59" s="40" t="str">
        <f>VLOOKUP(E59,comité_bassin!A:B,2,0)</f>
        <v>Rhône-Méditerranée, Adour-Garonne</v>
      </c>
      <c r="B59" s="40" t="str">
        <f>VLOOKUP(E59,'Région SAGE'!$A$2:$B$233,2,0)</f>
        <v>OCCITANIE</v>
      </c>
      <c r="C59" s="40" t="str">
        <f>VLOOKUP(E59,'département SAGE'!$A$2:$B$192,2,0)</f>
        <v>HERAULT</v>
      </c>
      <c r="D59" s="63" t="s">
        <v>364</v>
      </c>
      <c r="E59" s="64" t="s">
        <v>365</v>
      </c>
      <c r="F59" s="42">
        <f>VLOOKUP(E59,date_approbation!$A$2:$B$192,2,0)</f>
        <v>43286</v>
      </c>
      <c r="G59" s="42" t="str">
        <f>VLOOKUP(E59,' SAGE nécessaire'!$A$2:$C$192,2,0)</f>
        <v>oui</v>
      </c>
      <c r="H59" s="42" t="str">
        <f>VLOOKUP(E59,' SAGE nécessaire'!$A$2:$C$192,3,0)</f>
        <v>non</v>
      </c>
      <c r="I59" s="43">
        <v>3</v>
      </c>
      <c r="J59" s="44" t="s">
        <v>373</v>
      </c>
      <c r="K59" s="40" t="s">
        <v>73</v>
      </c>
      <c r="L59" s="45" t="s">
        <v>74</v>
      </c>
      <c r="M59" s="46" t="s">
        <v>234</v>
      </c>
      <c r="N59" s="45"/>
      <c r="O59" s="46"/>
      <c r="P59" s="47" t="s">
        <v>374</v>
      </c>
      <c r="Q59" s="48" t="s">
        <v>375</v>
      </c>
      <c r="R59" s="49" t="s">
        <v>220</v>
      </c>
      <c r="S59" s="55" t="s">
        <v>185</v>
      </c>
      <c r="T59" s="51"/>
      <c r="U59" s="52" t="s">
        <v>115</v>
      </c>
      <c r="V59" s="53" t="s">
        <v>93</v>
      </c>
      <c r="W59" s="53" t="s">
        <v>376</v>
      </c>
      <c r="X59" s="54" t="s">
        <v>83</v>
      </c>
      <c r="Y59" s="54" t="s">
        <v>83</v>
      </c>
      <c r="Z59" s="54" t="s">
        <v>84</v>
      </c>
      <c r="AA59" s="50"/>
      <c r="AB59" s="55"/>
      <c r="AC59" s="56" t="s">
        <v>377</v>
      </c>
      <c r="AJQ59" s="57"/>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s="58" customFormat="1" ht="315" x14ac:dyDescent="0.3">
      <c r="A60" s="40" t="str">
        <f>VLOOKUP(E60,comité_bassin!A:B,2,0)</f>
        <v>Rhône-Méditerranée, Adour-Garonne</v>
      </c>
      <c r="B60" s="40" t="str">
        <f>VLOOKUP(E60,'Région SAGE'!$A$2:$B$233,2,0)</f>
        <v>OCCITANIE</v>
      </c>
      <c r="C60" s="40" t="str">
        <f>VLOOKUP(E60,'département SAGE'!$A$2:$B$192,2,0)</f>
        <v>HERAULT</v>
      </c>
      <c r="D60" s="63" t="s">
        <v>364</v>
      </c>
      <c r="E60" s="64" t="s">
        <v>365</v>
      </c>
      <c r="F60" s="42">
        <f>VLOOKUP(E60,date_approbation!$A$2:$B$192,2,0)</f>
        <v>43286</v>
      </c>
      <c r="G60" s="42" t="str">
        <f>VLOOKUP(E60,' SAGE nécessaire'!$A$2:$C$192,2,0)</f>
        <v>oui</v>
      </c>
      <c r="H60" s="42" t="str">
        <f>VLOOKUP(E60,' SAGE nécessaire'!$A$2:$C$192,3,0)</f>
        <v>non</v>
      </c>
      <c r="I60" s="43">
        <v>4</v>
      </c>
      <c r="J60" s="44" t="s">
        <v>378</v>
      </c>
      <c r="K60" s="40" t="s">
        <v>73</v>
      </c>
      <c r="L60" s="45" t="s">
        <v>74</v>
      </c>
      <c r="M60" s="46" t="s">
        <v>97</v>
      </c>
      <c r="N60" s="45"/>
      <c r="O60" s="46"/>
      <c r="P60" s="68" t="s">
        <v>379</v>
      </c>
      <c r="Q60" s="48" t="s">
        <v>380</v>
      </c>
      <c r="R60" s="49" t="s">
        <v>220</v>
      </c>
      <c r="S60" s="55" t="s">
        <v>185</v>
      </c>
      <c r="T60" s="51"/>
      <c r="U60" s="52"/>
      <c r="V60" s="53"/>
      <c r="W60" s="53" t="s">
        <v>381</v>
      </c>
      <c r="X60" s="54" t="s">
        <v>83</v>
      </c>
      <c r="Y60" s="54" t="s">
        <v>83</v>
      </c>
      <c r="Z60" s="54" t="s">
        <v>84</v>
      </c>
      <c r="AA60" s="50"/>
      <c r="AB60" s="55" t="s">
        <v>382</v>
      </c>
      <c r="AC60" s="56"/>
      <c r="AJQ60" s="57"/>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s="58" customFormat="1" ht="105" x14ac:dyDescent="0.3">
      <c r="A61" s="40" t="str">
        <f>VLOOKUP(E61,comité_bassin!A:B,2,0)</f>
        <v>Rhône-Méditerranée, Adour-Garonne</v>
      </c>
      <c r="B61" s="40" t="str">
        <f>VLOOKUP(E61,'Région SAGE'!$A$2:$B$233,2,0)</f>
        <v>OCCITANIE</v>
      </c>
      <c r="C61" s="40" t="str">
        <f>VLOOKUP(E61,'département SAGE'!$A$2:$B$192,2,0)</f>
        <v>HERAULT</v>
      </c>
      <c r="D61" s="63" t="s">
        <v>364</v>
      </c>
      <c r="E61" s="64" t="s">
        <v>365</v>
      </c>
      <c r="F61" s="42">
        <f>VLOOKUP(E61,date_approbation!$A$2:$B$192,2,0)</f>
        <v>43286</v>
      </c>
      <c r="G61" s="42" t="str">
        <f>VLOOKUP(E61,' SAGE nécessaire'!$A$2:$C$192,2,0)</f>
        <v>oui</v>
      </c>
      <c r="H61" s="42" t="str">
        <f>VLOOKUP(E61,' SAGE nécessaire'!$A$2:$C$192,3,0)</f>
        <v>non</v>
      </c>
      <c r="I61" s="43">
        <v>5</v>
      </c>
      <c r="J61" s="44" t="s">
        <v>383</v>
      </c>
      <c r="K61" s="40" t="s">
        <v>73</v>
      </c>
      <c r="L61" s="45" t="s">
        <v>138</v>
      </c>
      <c r="M61" s="46" t="s">
        <v>308</v>
      </c>
      <c r="N61" s="45"/>
      <c r="O61" s="46"/>
      <c r="P61" s="47" t="s">
        <v>384</v>
      </c>
      <c r="Q61" s="48" t="s">
        <v>385</v>
      </c>
      <c r="R61" s="49" t="s">
        <v>220</v>
      </c>
      <c r="S61" s="55" t="s">
        <v>185</v>
      </c>
      <c r="T61" s="51"/>
      <c r="U61" s="52" t="s">
        <v>81</v>
      </c>
      <c r="V61" s="53"/>
      <c r="W61" s="53"/>
      <c r="X61" s="54"/>
      <c r="Y61" s="54"/>
      <c r="Z61" s="54"/>
      <c r="AA61" s="50"/>
      <c r="AB61" s="55"/>
      <c r="AC61" s="56" t="s">
        <v>377</v>
      </c>
      <c r="AJQ61" s="57"/>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s="58" customFormat="1" ht="315" x14ac:dyDescent="0.3">
      <c r="A62" s="40" t="str">
        <f>VLOOKUP(E62,comité_bassin!A:B,2,0)</f>
        <v>Rhône-Méditerranée</v>
      </c>
      <c r="B62" s="40" t="str">
        <f>VLOOKUP(E62,'Région SAGE'!$A$2:$B$233,2,0)</f>
        <v>OCCITANIE</v>
      </c>
      <c r="C62" s="40" t="str">
        <f>VLOOKUP(E62,'département SAGE'!$A$2:$B$192,2,0)</f>
        <v>AUDE</v>
      </c>
      <c r="D62" s="63" t="s">
        <v>386</v>
      </c>
      <c r="E62" s="64" t="s">
        <v>387</v>
      </c>
      <c r="F62" s="42">
        <f>VLOOKUP(E62,date_approbation!$A$2:$B$192,2,0)</f>
        <v>42983</v>
      </c>
      <c r="G62" s="42" t="str">
        <f>VLOOKUP(E62,' SAGE nécessaire'!$A$2:$C$192,2,0)</f>
        <v>oui</v>
      </c>
      <c r="H62" s="42" t="str">
        <f>VLOOKUP(E62,' SAGE nécessaire'!$A$2:$C$192,3,0)</f>
        <v>non</v>
      </c>
      <c r="I62" s="43">
        <v>1</v>
      </c>
      <c r="J62" s="44" t="s">
        <v>388</v>
      </c>
      <c r="K62" s="40" t="s">
        <v>73</v>
      </c>
      <c r="L62" s="45" t="s">
        <v>74</v>
      </c>
      <c r="M62" s="46" t="s">
        <v>234</v>
      </c>
      <c r="N62" s="45"/>
      <c r="O62" s="46"/>
      <c r="P62" s="47" t="s">
        <v>389</v>
      </c>
      <c r="Q62" s="48" t="s">
        <v>390</v>
      </c>
      <c r="R62" s="49" t="s">
        <v>220</v>
      </c>
      <c r="S62" s="55"/>
      <c r="T62" s="51"/>
      <c r="U62" s="52" t="s">
        <v>81</v>
      </c>
      <c r="V62" s="53"/>
      <c r="W62" s="53"/>
      <c r="X62" s="54"/>
      <c r="Y62" s="54"/>
      <c r="Z62" s="54"/>
      <c r="AA62" s="50"/>
      <c r="AB62" s="55"/>
      <c r="AC62" s="56"/>
      <c r="AJQ62" s="57"/>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s="58" customFormat="1" ht="409.6" x14ac:dyDescent="0.3">
      <c r="A63" s="40" t="str">
        <f>VLOOKUP(E63,comité_bassin!A:B,2,0)</f>
        <v>Rhône-Méditerranée</v>
      </c>
      <c r="B63" s="40" t="str">
        <f>VLOOKUP(E63,'Région SAGE'!$A$2:$B$233,2,0)</f>
        <v>OCCITANIE</v>
      </c>
      <c r="C63" s="40" t="str">
        <f>VLOOKUP(E63,'département SAGE'!$A$2:$B$192,2,0)</f>
        <v>AUDE</v>
      </c>
      <c r="D63" s="63" t="s">
        <v>386</v>
      </c>
      <c r="E63" s="64" t="s">
        <v>387</v>
      </c>
      <c r="F63" s="42">
        <f>VLOOKUP(E63,date_approbation!$A$2:$B$192,2,0)</f>
        <v>42983</v>
      </c>
      <c r="G63" s="42" t="str">
        <f>VLOOKUP(E63,' SAGE nécessaire'!$A$2:$C$192,2,0)</f>
        <v>oui</v>
      </c>
      <c r="H63" s="42" t="str">
        <f>VLOOKUP(E63,' SAGE nécessaire'!$A$2:$C$192,3,0)</f>
        <v>non</v>
      </c>
      <c r="I63" s="43">
        <v>2</v>
      </c>
      <c r="J63" s="44" t="s">
        <v>391</v>
      </c>
      <c r="K63" s="40" t="s">
        <v>73</v>
      </c>
      <c r="L63" s="45" t="s">
        <v>74</v>
      </c>
      <c r="M63" s="46" t="s">
        <v>87</v>
      </c>
      <c r="N63" s="45"/>
      <c r="O63" s="46"/>
      <c r="P63" s="47" t="s">
        <v>392</v>
      </c>
      <c r="Q63" s="48" t="s">
        <v>393</v>
      </c>
      <c r="R63" s="49" t="s">
        <v>220</v>
      </c>
      <c r="S63" s="55"/>
      <c r="T63" s="51"/>
      <c r="U63" s="52" t="s">
        <v>81</v>
      </c>
      <c r="V63" s="53"/>
      <c r="W63" s="53"/>
      <c r="X63" s="54"/>
      <c r="Y63" s="54"/>
      <c r="Z63" s="54"/>
      <c r="AA63" s="50"/>
      <c r="AB63" s="55"/>
      <c r="AC63" s="56"/>
      <c r="AJQ63" s="57"/>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s="58" customFormat="1" ht="399" x14ac:dyDescent="0.3">
      <c r="A64" s="40" t="str">
        <f>VLOOKUP(E64,comité_bassin!A:B,2,0)</f>
        <v>Rhône-Méditerranée</v>
      </c>
      <c r="B64" s="40" t="str">
        <f>VLOOKUP(E64,'Région SAGE'!$A$2:$B$233,2,0)</f>
        <v>OCCITANIE</v>
      </c>
      <c r="C64" s="40" t="str">
        <f>VLOOKUP(E64,'département SAGE'!$A$2:$B$192,2,0)</f>
        <v>AUDE</v>
      </c>
      <c r="D64" s="63" t="s">
        <v>386</v>
      </c>
      <c r="E64" s="64" t="s">
        <v>387</v>
      </c>
      <c r="F64" s="42">
        <f>VLOOKUP(E64,date_approbation!$A$2:$B$192,2,0)</f>
        <v>42983</v>
      </c>
      <c r="G64" s="42" t="str">
        <f>VLOOKUP(E64,' SAGE nécessaire'!$A$2:$C$192,2,0)</f>
        <v>oui</v>
      </c>
      <c r="H64" s="42" t="str">
        <f>VLOOKUP(E64,' SAGE nécessaire'!$A$2:$C$192,3,0)</f>
        <v>non</v>
      </c>
      <c r="I64" s="43">
        <v>3</v>
      </c>
      <c r="J64" s="44" t="s">
        <v>394</v>
      </c>
      <c r="K64" s="40" t="s">
        <v>73</v>
      </c>
      <c r="L64" s="45" t="s">
        <v>74</v>
      </c>
      <c r="M64" s="46" t="s">
        <v>395</v>
      </c>
      <c r="N64" s="45"/>
      <c r="O64" s="46"/>
      <c r="P64" s="47" t="s">
        <v>396</v>
      </c>
      <c r="Q64" s="48" t="s">
        <v>397</v>
      </c>
      <c r="R64" s="49" t="s">
        <v>220</v>
      </c>
      <c r="S64" s="55"/>
      <c r="T64" s="51"/>
      <c r="U64" s="52"/>
      <c r="V64" s="53"/>
      <c r="W64" s="53"/>
      <c r="X64" s="54"/>
      <c r="Y64" s="54"/>
      <c r="Z64" s="54"/>
      <c r="AA64" s="50"/>
      <c r="AB64" s="55"/>
      <c r="AC64" s="56"/>
      <c r="AJQ64" s="57"/>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s="58" customFormat="1" ht="63" x14ac:dyDescent="0.3">
      <c r="A65" s="40" t="str">
        <f>VLOOKUP(E65,comité_bassin!A:B,2,0)</f>
        <v>Rhône-Méditerranée</v>
      </c>
      <c r="B65" s="40" t="s">
        <v>103</v>
      </c>
      <c r="C65" s="40" t="str">
        <f>VLOOKUP(E65,'département SAGE'!$A$2:$B$192,2,0)</f>
        <v>TERRITOIRE-DE-BELFORT</v>
      </c>
      <c r="D65" s="63" t="s">
        <v>398</v>
      </c>
      <c r="E65" s="64" t="s">
        <v>399</v>
      </c>
      <c r="F65" s="42">
        <f>VLOOKUP(E65,date_approbation!$A$2:$B$192,2,0)</f>
        <v>43493</v>
      </c>
      <c r="G65" s="42" t="str">
        <f>VLOOKUP(E65,' SAGE nécessaire'!$A$2:$C$192,2,0)</f>
        <v>oui</v>
      </c>
      <c r="H65" s="42" t="str">
        <f>VLOOKUP(E65,' SAGE nécessaire'!$A$2:$C$192,3,0)</f>
        <v>non</v>
      </c>
      <c r="I65" s="43">
        <v>1</v>
      </c>
      <c r="J65" s="44" t="s">
        <v>400</v>
      </c>
      <c r="K65" s="40"/>
      <c r="L65" s="45" t="s">
        <v>108</v>
      </c>
      <c r="M65" s="46" t="s">
        <v>109</v>
      </c>
      <c r="N65" s="45"/>
      <c r="O65" s="46"/>
      <c r="P65" s="47" t="s">
        <v>401</v>
      </c>
      <c r="Q65" s="48"/>
      <c r="R65" s="49"/>
      <c r="S65" s="55" t="s">
        <v>185</v>
      </c>
      <c r="T65" s="51"/>
      <c r="U65" s="52"/>
      <c r="V65" s="53"/>
      <c r="W65" s="53"/>
      <c r="X65" s="54"/>
      <c r="Y65" s="54"/>
      <c r="Z65" s="54"/>
      <c r="AA65" s="50"/>
      <c r="AB65" s="55"/>
      <c r="AC65" s="56"/>
      <c r="AJQ65" s="57"/>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s="58" customFormat="1" ht="63" x14ac:dyDescent="0.3">
      <c r="A66" s="40" t="str">
        <f>VLOOKUP(E66,comité_bassin!A:B,2,0)</f>
        <v>Rhône-Méditerranée</v>
      </c>
      <c r="B66" s="40" t="s">
        <v>103</v>
      </c>
      <c r="C66" s="40" t="str">
        <f>VLOOKUP(E66,'département SAGE'!$A$2:$B$192,2,0)</f>
        <v>TERRITOIRE-DE-BELFORT</v>
      </c>
      <c r="D66" s="63" t="s">
        <v>398</v>
      </c>
      <c r="E66" s="64" t="s">
        <v>399</v>
      </c>
      <c r="F66" s="42">
        <f>VLOOKUP(E66,date_approbation!$A$2:$B$192,2,0)</f>
        <v>43493</v>
      </c>
      <c r="G66" s="42" t="str">
        <f>VLOOKUP(E66,' SAGE nécessaire'!$A$2:$C$192,2,0)</f>
        <v>oui</v>
      </c>
      <c r="H66" s="42" t="str">
        <f>VLOOKUP(E66,' SAGE nécessaire'!$A$2:$C$192,3,0)</f>
        <v>non</v>
      </c>
      <c r="I66" s="43">
        <v>2</v>
      </c>
      <c r="J66" s="44" t="s">
        <v>402</v>
      </c>
      <c r="K66" s="40"/>
      <c r="L66" s="45"/>
      <c r="M66" s="46"/>
      <c r="N66" s="45"/>
      <c r="O66" s="46"/>
      <c r="P66" s="47"/>
      <c r="Q66" s="48"/>
      <c r="R66" s="49"/>
      <c r="S66" s="55" t="s">
        <v>185</v>
      </c>
      <c r="T66" s="51"/>
      <c r="U66" s="52"/>
      <c r="V66" s="53"/>
      <c r="W66" s="53"/>
      <c r="X66" s="54"/>
      <c r="Y66" s="54"/>
      <c r="Z66" s="54"/>
      <c r="AA66" s="50"/>
      <c r="AB66" s="55"/>
      <c r="AC66" s="56"/>
      <c r="AJQ66" s="57"/>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s="58" customFormat="1" ht="63" x14ac:dyDescent="0.3">
      <c r="A67" s="40" t="str">
        <f>VLOOKUP(E67,comité_bassin!A:B,2,0)</f>
        <v>Rhône-Méditerranée</v>
      </c>
      <c r="B67" s="40" t="s">
        <v>103</v>
      </c>
      <c r="C67" s="40" t="str">
        <f>VLOOKUP(E67,'département SAGE'!$A$2:$B$192,2,0)</f>
        <v>TERRITOIRE-DE-BELFORT</v>
      </c>
      <c r="D67" s="63" t="s">
        <v>398</v>
      </c>
      <c r="E67" s="64" t="s">
        <v>399</v>
      </c>
      <c r="F67" s="42">
        <f>VLOOKUP(E67,date_approbation!$A$2:$B$192,2,0)</f>
        <v>43493</v>
      </c>
      <c r="G67" s="42" t="str">
        <f>VLOOKUP(E67,' SAGE nécessaire'!$A$2:$C$192,2,0)</f>
        <v>oui</v>
      </c>
      <c r="H67" s="42" t="str">
        <f>VLOOKUP(E67,' SAGE nécessaire'!$A$2:$C$192,3,0)</f>
        <v>non</v>
      </c>
      <c r="I67" s="43">
        <v>3</v>
      </c>
      <c r="J67" s="44" t="s">
        <v>403</v>
      </c>
      <c r="K67" s="40"/>
      <c r="L67" s="45"/>
      <c r="M67" s="46"/>
      <c r="N67" s="45"/>
      <c r="O67" s="46"/>
      <c r="P67" s="47"/>
      <c r="Q67" s="48"/>
      <c r="R67" s="49"/>
      <c r="S67" s="55" t="s">
        <v>185</v>
      </c>
      <c r="T67" s="51"/>
      <c r="U67" s="52"/>
      <c r="V67" s="53"/>
      <c r="W67" s="53"/>
      <c r="X67" s="54"/>
      <c r="Y67" s="54"/>
      <c r="Z67" s="54"/>
      <c r="AA67" s="50"/>
      <c r="AB67" s="55"/>
      <c r="AC67" s="56"/>
      <c r="AJQ67" s="5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s="58" customFormat="1" ht="63" x14ac:dyDescent="0.3">
      <c r="A68" s="40" t="str">
        <f>VLOOKUP(E68,comité_bassin!A:B,2,0)</f>
        <v>Rhône-Méditerranée</v>
      </c>
      <c r="B68" s="40" t="s">
        <v>103</v>
      </c>
      <c r="C68" s="40" t="str">
        <f>VLOOKUP(E68,'département SAGE'!$A$2:$B$192,2,0)</f>
        <v>TERRITOIRE-DE-BELFORT</v>
      </c>
      <c r="D68" s="63" t="s">
        <v>398</v>
      </c>
      <c r="E68" s="64" t="s">
        <v>399</v>
      </c>
      <c r="F68" s="42">
        <f>VLOOKUP(E68,date_approbation!$A$2:$B$192,2,0)</f>
        <v>43493</v>
      </c>
      <c r="G68" s="42" t="str">
        <f>VLOOKUP(E68,' SAGE nécessaire'!$A$2:$C$192,2,0)</f>
        <v>oui</v>
      </c>
      <c r="H68" s="42" t="str">
        <f>VLOOKUP(E68,' SAGE nécessaire'!$A$2:$C$192,3,0)</f>
        <v>non</v>
      </c>
      <c r="I68" s="43">
        <v>4</v>
      </c>
      <c r="J68" s="44" t="s">
        <v>404</v>
      </c>
      <c r="K68" s="40"/>
      <c r="L68" s="45"/>
      <c r="M68" s="46"/>
      <c r="N68" s="45"/>
      <c r="O68" s="46"/>
      <c r="P68" s="47"/>
      <c r="Q68" s="48"/>
      <c r="R68" s="49"/>
      <c r="S68" s="55" t="s">
        <v>185</v>
      </c>
      <c r="T68" s="51"/>
      <c r="U68" s="52"/>
      <c r="V68" s="53"/>
      <c r="W68" s="53"/>
      <c r="X68" s="54"/>
      <c r="Y68" s="54"/>
      <c r="Z68" s="54"/>
      <c r="AA68" s="50"/>
      <c r="AB68" s="55"/>
      <c r="AC68" s="56"/>
      <c r="AJQ68" s="57"/>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s="58" customFormat="1" ht="252" x14ac:dyDescent="0.3">
      <c r="A69" s="40" t="str">
        <f>VLOOKUP(E69,comité_bassin!A:B,2,0)</f>
        <v>Rhône-Méditerranée</v>
      </c>
      <c r="B69" s="40" t="str">
        <f>VLOOKUP(E69,'Région SAGE'!$A$2:$B$233,2,0)</f>
        <v>OCCITANIE</v>
      </c>
      <c r="C69" s="40" t="str">
        <f>VLOOKUP(E69,'département SAGE'!$A$2:$B$192,2,0)</f>
        <v>AUDE</v>
      </c>
      <c r="D69" s="63" t="s">
        <v>405</v>
      </c>
      <c r="E69" s="63" t="s">
        <v>406</v>
      </c>
      <c r="F69" s="42">
        <f>VLOOKUP(E69,date_approbation!$A$2:$B$192,2,0)</f>
        <v>39401</v>
      </c>
      <c r="G69" s="42" t="str">
        <f>VLOOKUP(E69,' SAGE nécessaire'!$A$2:$C$192,2,0)</f>
        <v>non</v>
      </c>
      <c r="H69" s="42" t="str">
        <f>VLOOKUP(E69,' SAGE nécessaire'!$A$2:$C$192,3,0)</f>
        <v>non</v>
      </c>
      <c r="I69" s="43">
        <v>1</v>
      </c>
      <c r="J69" s="44" t="s">
        <v>407</v>
      </c>
      <c r="K69" s="40" t="s">
        <v>73</v>
      </c>
      <c r="L69" s="45" t="s">
        <v>74</v>
      </c>
      <c r="M69" s="46" t="s">
        <v>234</v>
      </c>
      <c r="N69" s="45"/>
      <c r="O69" s="46"/>
      <c r="P69" s="47" t="s">
        <v>408</v>
      </c>
      <c r="Q69" s="48" t="s">
        <v>409</v>
      </c>
      <c r="R69" s="49" t="s">
        <v>220</v>
      </c>
      <c r="S69" s="55" t="s">
        <v>185</v>
      </c>
      <c r="T69" s="51"/>
      <c r="U69" s="52" t="s">
        <v>115</v>
      </c>
      <c r="V69" s="53" t="s">
        <v>93</v>
      </c>
      <c r="W69" s="53" t="s">
        <v>410</v>
      </c>
      <c r="X69" s="54" t="s">
        <v>83</v>
      </c>
      <c r="Y69" s="54" t="s">
        <v>83</v>
      </c>
      <c r="Z69" s="54" t="s">
        <v>84</v>
      </c>
      <c r="AA69" s="50"/>
      <c r="AB69" s="55"/>
      <c r="AC69" s="56"/>
      <c r="AJQ69" s="57"/>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s="58" customFormat="1" ht="409.6" x14ac:dyDescent="0.3">
      <c r="A70" s="40" t="str">
        <f>VLOOKUP(E70,comité_bassin!A:B,2,0)</f>
        <v>Rhône-Méditerranée</v>
      </c>
      <c r="B70" s="40" t="str">
        <f>VLOOKUP(E70,'Région SAGE'!$A$2:$B$233,2,0)</f>
        <v>OCCITANIE</v>
      </c>
      <c r="C70" s="40" t="str">
        <f>VLOOKUP(E70,'département SAGE'!$A$2:$B$192,2,0)</f>
        <v>AUDE</v>
      </c>
      <c r="D70" s="63" t="s">
        <v>405</v>
      </c>
      <c r="E70" s="63" t="s">
        <v>406</v>
      </c>
      <c r="F70" s="42">
        <f>VLOOKUP(E70,date_approbation!$A$2:$B$192,2,0)</f>
        <v>39401</v>
      </c>
      <c r="G70" s="42" t="str">
        <f>VLOOKUP(E70,' SAGE nécessaire'!$A$2:$C$192,2,0)</f>
        <v>non</v>
      </c>
      <c r="H70" s="42" t="str">
        <f>VLOOKUP(E70,' SAGE nécessaire'!$A$2:$C$192,3,0)</f>
        <v>non</v>
      </c>
      <c r="I70" s="43">
        <v>2</v>
      </c>
      <c r="J70" s="44" t="s">
        <v>411</v>
      </c>
      <c r="K70" s="40" t="s">
        <v>73</v>
      </c>
      <c r="L70" s="45" t="s">
        <v>74</v>
      </c>
      <c r="M70" s="46" t="s">
        <v>87</v>
      </c>
      <c r="N70" s="45"/>
      <c r="O70" s="46"/>
      <c r="P70" s="47" t="s">
        <v>412</v>
      </c>
      <c r="Q70" s="48" t="s">
        <v>413</v>
      </c>
      <c r="R70" s="49" t="s">
        <v>220</v>
      </c>
      <c r="S70" s="55" t="s">
        <v>185</v>
      </c>
      <c r="T70" s="51" t="s">
        <v>201</v>
      </c>
      <c r="U70" s="52" t="s">
        <v>81</v>
      </c>
      <c r="V70" s="53" t="s">
        <v>82</v>
      </c>
      <c r="W70" s="53" t="s">
        <v>414</v>
      </c>
      <c r="X70" s="54" t="s">
        <v>83</v>
      </c>
      <c r="Y70" s="54" t="s">
        <v>83</v>
      </c>
      <c r="Z70" s="54" t="s">
        <v>84</v>
      </c>
      <c r="AA70" s="50"/>
      <c r="AB70" s="55"/>
      <c r="AC70" s="56"/>
      <c r="AJQ70" s="57"/>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58" customFormat="1" ht="189" x14ac:dyDescent="0.3">
      <c r="A71" s="40" t="str">
        <f>VLOOKUP(E71,comité_bassin!A:B,2,0)</f>
        <v>Loire-Bretagne</v>
      </c>
      <c r="B71" s="40" t="str">
        <f>VLOOKUP(E71,'Région SAGE'!$A$2:$B$233,2,0)</f>
        <v>CENTRE-VAL DE LOIRE</v>
      </c>
      <c r="C71" s="40" t="str">
        <f>VLOOKUP(E71,'département SAGE'!$A$2:$B$192,2,0)</f>
        <v>MAINE-ET-LOIRE</v>
      </c>
      <c r="D71" s="63" t="s">
        <v>415</v>
      </c>
      <c r="E71" s="63" t="s">
        <v>416</v>
      </c>
      <c r="F71" s="42">
        <f>VLOOKUP(E71,date_approbation!$A$2:$B$192,2,0)</f>
        <v>43091</v>
      </c>
      <c r="G71" s="42" t="str">
        <f>VLOOKUP(E71,' SAGE nécessaire'!$A$2:$C$192,2,0)</f>
        <v>oui</v>
      </c>
      <c r="H71" s="42" t="str">
        <f>VLOOKUP(E71,' SAGE nécessaire'!$A$2:$C$192,3,0)</f>
        <v>oui</v>
      </c>
      <c r="I71" s="43">
        <v>1</v>
      </c>
      <c r="J71" s="44" t="s">
        <v>417</v>
      </c>
      <c r="K71" s="40" t="s">
        <v>107</v>
      </c>
      <c r="L71" s="45" t="s">
        <v>108</v>
      </c>
      <c r="M71" s="46" t="s">
        <v>109</v>
      </c>
      <c r="N71" s="45"/>
      <c r="O71" s="46"/>
      <c r="P71" s="47" t="s">
        <v>418</v>
      </c>
      <c r="Q71" s="48" t="s">
        <v>419</v>
      </c>
      <c r="R71" s="49" t="s">
        <v>220</v>
      </c>
      <c r="S71" s="55"/>
      <c r="T71" s="51"/>
      <c r="U71" s="52" t="s">
        <v>115</v>
      </c>
      <c r="V71" s="53"/>
      <c r="W71" s="53"/>
      <c r="X71" s="54" t="s">
        <v>83</v>
      </c>
      <c r="Y71" s="54" t="s">
        <v>83</v>
      </c>
      <c r="Z71" s="54" t="s">
        <v>84</v>
      </c>
      <c r="AA71" s="50" t="s">
        <v>420</v>
      </c>
      <c r="AB71" s="55"/>
      <c r="AC71" s="56"/>
      <c r="AJQ71" s="57"/>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s="58" customFormat="1" ht="315" x14ac:dyDescent="0.3">
      <c r="A72" s="40" t="str">
        <f>VLOOKUP(E72,comité_bassin!A:B,2,0)</f>
        <v>Loire-Bretagne</v>
      </c>
      <c r="B72" s="40" t="str">
        <f>VLOOKUP(E72,'Région SAGE'!$A$2:$B$233,2,0)</f>
        <v>CENTRE-VAL DE LOIRE</v>
      </c>
      <c r="C72" s="40" t="str">
        <f>VLOOKUP(E72,'département SAGE'!$A$2:$B$192,2,0)</f>
        <v>MAINE-ET-LOIRE</v>
      </c>
      <c r="D72" s="63" t="s">
        <v>415</v>
      </c>
      <c r="E72" s="63" t="s">
        <v>416</v>
      </c>
      <c r="F72" s="42">
        <f>VLOOKUP(E72,date_approbation!$A$2:$B$192,2,0)</f>
        <v>43091</v>
      </c>
      <c r="G72" s="42" t="str">
        <f>VLOOKUP(E72,' SAGE nécessaire'!$A$2:$C$192,2,0)</f>
        <v>oui</v>
      </c>
      <c r="H72" s="42" t="str">
        <f>VLOOKUP(E72,' SAGE nécessaire'!$A$2:$C$192,3,0)</f>
        <v>oui</v>
      </c>
      <c r="I72" s="43">
        <v>2</v>
      </c>
      <c r="J72" s="44" t="s">
        <v>421</v>
      </c>
      <c r="K72" s="40" t="s">
        <v>73</v>
      </c>
      <c r="L72" s="45" t="s">
        <v>108</v>
      </c>
      <c r="M72" s="59" t="s">
        <v>119</v>
      </c>
      <c r="N72" s="45"/>
      <c r="O72" s="46"/>
      <c r="P72" s="47" t="s">
        <v>422</v>
      </c>
      <c r="Q72" s="48" t="s">
        <v>423</v>
      </c>
      <c r="R72" s="49" t="s">
        <v>220</v>
      </c>
      <c r="S72" s="55" t="s">
        <v>185</v>
      </c>
      <c r="T72" s="51"/>
      <c r="U72" s="52" t="s">
        <v>81</v>
      </c>
      <c r="V72" s="53"/>
      <c r="W72" s="53"/>
      <c r="X72" s="54" t="s">
        <v>83</v>
      </c>
      <c r="Y72" s="54" t="s">
        <v>83</v>
      </c>
      <c r="Z72" s="54" t="s">
        <v>84</v>
      </c>
      <c r="AA72" s="50"/>
      <c r="AB72" s="55"/>
      <c r="AC72" s="56"/>
      <c r="AJQ72" s="57"/>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58" customFormat="1" ht="294" x14ac:dyDescent="0.3">
      <c r="A73" s="40" t="str">
        <f>VLOOKUP(E73,comité_bassin!A:B,2,0)</f>
        <v>Loire-Bretagne</v>
      </c>
      <c r="B73" s="40" t="str">
        <f>VLOOKUP(E73,'Région SAGE'!$A$2:$B$233,2,0)</f>
        <v>CENTRE-VAL DE LOIRE</v>
      </c>
      <c r="C73" s="40" t="str">
        <f>VLOOKUP(E73,'département SAGE'!$A$2:$B$192,2,0)</f>
        <v>MAINE-ET-LOIRE</v>
      </c>
      <c r="D73" s="63" t="s">
        <v>415</v>
      </c>
      <c r="E73" s="63" t="s">
        <v>416</v>
      </c>
      <c r="F73" s="42">
        <f>VLOOKUP(E73,date_approbation!$A$2:$B$192,2,0)</f>
        <v>43091</v>
      </c>
      <c r="G73" s="42" t="str">
        <f>VLOOKUP(E73,' SAGE nécessaire'!$A$2:$C$192,2,0)</f>
        <v>oui</v>
      </c>
      <c r="H73" s="42" t="str">
        <f>VLOOKUP(E73,' SAGE nécessaire'!$A$2:$C$192,3,0)</f>
        <v>oui</v>
      </c>
      <c r="I73" s="43">
        <v>3</v>
      </c>
      <c r="J73" s="44" t="s">
        <v>424</v>
      </c>
      <c r="K73" s="40" t="s">
        <v>73</v>
      </c>
      <c r="L73" s="45" t="s">
        <v>74</v>
      </c>
      <c r="M73" s="46" t="s">
        <v>224</v>
      </c>
      <c r="N73" s="45"/>
      <c r="O73" s="46"/>
      <c r="P73" s="47" t="s">
        <v>425</v>
      </c>
      <c r="Q73" s="48" t="s">
        <v>426</v>
      </c>
      <c r="R73" s="49" t="s">
        <v>220</v>
      </c>
      <c r="S73" s="55"/>
      <c r="T73" s="51"/>
      <c r="U73" s="52"/>
      <c r="V73" s="53" t="s">
        <v>82</v>
      </c>
      <c r="W73" s="53"/>
      <c r="X73" s="54" t="s">
        <v>83</v>
      </c>
      <c r="Y73" s="54" t="s">
        <v>83</v>
      </c>
      <c r="Z73" s="54" t="s">
        <v>84</v>
      </c>
      <c r="AA73" s="50"/>
      <c r="AB73" s="55"/>
      <c r="AC73" s="56"/>
      <c r="AJQ73" s="57"/>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s="58" customFormat="1" ht="147" x14ac:dyDescent="0.3">
      <c r="A74" s="40" t="str">
        <f>VLOOKUP(E74,comité_bassin!A:B,2,0)</f>
        <v>Loire-Bretagne</v>
      </c>
      <c r="B74" s="40" t="str">
        <f>VLOOKUP(E74,'Région SAGE'!$A$2:$B$233,2,0)</f>
        <v>CENTRE-VAL DE LOIRE</v>
      </c>
      <c r="C74" s="40" t="str">
        <f>VLOOKUP(E74,'département SAGE'!$A$2:$B$192,2,0)</f>
        <v>MAINE-ET-LOIRE</v>
      </c>
      <c r="D74" s="63" t="s">
        <v>415</v>
      </c>
      <c r="E74" s="63" t="s">
        <v>416</v>
      </c>
      <c r="F74" s="42">
        <f>VLOOKUP(E74,date_approbation!$A$2:$B$192,2,0)</f>
        <v>43091</v>
      </c>
      <c r="G74" s="42" t="str">
        <f>VLOOKUP(E74,' SAGE nécessaire'!$A$2:$C$192,2,0)</f>
        <v>oui</v>
      </c>
      <c r="H74" s="42" t="str">
        <f>VLOOKUP(E74,' SAGE nécessaire'!$A$2:$C$192,3,0)</f>
        <v>oui</v>
      </c>
      <c r="I74" s="43">
        <v>4</v>
      </c>
      <c r="J74" s="44" t="s">
        <v>427</v>
      </c>
      <c r="K74" s="40" t="s">
        <v>73</v>
      </c>
      <c r="L74" s="45" t="s">
        <v>74</v>
      </c>
      <c r="M74" s="46" t="s">
        <v>217</v>
      </c>
      <c r="N74" s="45"/>
      <c r="O74" s="46"/>
      <c r="P74" s="47" t="s">
        <v>428</v>
      </c>
      <c r="Q74" s="48" t="s">
        <v>429</v>
      </c>
      <c r="R74" s="49" t="s">
        <v>112</v>
      </c>
      <c r="S74" s="55"/>
      <c r="T74" s="51" t="s">
        <v>430</v>
      </c>
      <c r="U74" s="52" t="s">
        <v>81</v>
      </c>
      <c r="V74" s="53" t="s">
        <v>93</v>
      </c>
      <c r="W74" s="53" t="s">
        <v>431</v>
      </c>
      <c r="X74" s="54" t="s">
        <v>83</v>
      </c>
      <c r="Y74" s="54" t="s">
        <v>83</v>
      </c>
      <c r="Z74" s="54" t="s">
        <v>84</v>
      </c>
      <c r="AA74" s="50"/>
      <c r="AB74" s="55"/>
      <c r="AC74" s="56" t="s">
        <v>432</v>
      </c>
      <c r="AJQ74" s="57"/>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s="58" customFormat="1" ht="189" x14ac:dyDescent="0.3">
      <c r="A75" s="40" t="str">
        <f>VLOOKUP(E75,comité_bassin!A:B,2,0)</f>
        <v>Loire-Bretagne</v>
      </c>
      <c r="B75" s="40" t="str">
        <f>VLOOKUP(E75,'Région SAGE'!$A$2:$B$233,2,0)</f>
        <v>PAYS DE LA LOIRE</v>
      </c>
      <c r="C75" s="40" t="str">
        <f>VLOOKUP(E75,'département SAGE'!$A$2:$B$192,2,0)</f>
        <v>SARTHE</v>
      </c>
      <c r="D75" s="63" t="s">
        <v>433</v>
      </c>
      <c r="E75" s="63" t="s">
        <v>434</v>
      </c>
      <c r="F75" s="42">
        <v>44022</v>
      </c>
      <c r="G75" s="42" t="str">
        <f>VLOOKUP(E75,' SAGE nécessaire'!$A$2:$C$192,2,0)</f>
        <v>non</v>
      </c>
      <c r="H75" s="42" t="str">
        <f>VLOOKUP(E75,' SAGE nécessaire'!$A$2:$C$192,3,0)</f>
        <v>oui</v>
      </c>
      <c r="I75" s="43">
        <v>1</v>
      </c>
      <c r="J75" s="44" t="s">
        <v>417</v>
      </c>
      <c r="K75" s="40" t="s">
        <v>73</v>
      </c>
      <c r="L75" s="45" t="s">
        <v>74</v>
      </c>
      <c r="M75" s="46" t="s">
        <v>224</v>
      </c>
      <c r="N75" s="45"/>
      <c r="O75" s="46"/>
      <c r="P75" s="47" t="s">
        <v>435</v>
      </c>
      <c r="Q75" s="48" t="s">
        <v>436</v>
      </c>
      <c r="R75" s="49"/>
      <c r="S75" s="55" t="s">
        <v>185</v>
      </c>
      <c r="T75" s="51"/>
      <c r="U75" s="52"/>
      <c r="V75" s="53"/>
      <c r="W75" s="53"/>
      <c r="X75" s="54"/>
      <c r="Y75" s="54"/>
      <c r="Z75" s="54"/>
      <c r="AA75" s="50"/>
      <c r="AB75" s="55"/>
      <c r="AC75" s="56"/>
      <c r="AJQ75" s="57"/>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s="58" customFormat="1" ht="336" x14ac:dyDescent="0.3">
      <c r="A76" s="40" t="str">
        <f>VLOOKUP(E76,comité_bassin!A:B,2,0)</f>
        <v>Loire-Bretagne</v>
      </c>
      <c r="B76" s="40" t="str">
        <f>VLOOKUP(E76,'Région SAGE'!$A$2:$B$233,2,0)</f>
        <v>PAYS DE LA LOIRE</v>
      </c>
      <c r="C76" s="40" t="str">
        <f>VLOOKUP(E76,'département SAGE'!$A$2:$B$192,2,0)</f>
        <v>SARTHE</v>
      </c>
      <c r="D76" s="63" t="s">
        <v>433</v>
      </c>
      <c r="E76" s="63" t="s">
        <v>434</v>
      </c>
      <c r="F76" s="42">
        <v>44022</v>
      </c>
      <c r="G76" s="42" t="str">
        <f>VLOOKUP(E76,' SAGE nécessaire'!$A$2:$C$192,2,0)</f>
        <v>non</v>
      </c>
      <c r="H76" s="42" t="str">
        <f>VLOOKUP(E76,' SAGE nécessaire'!$A$2:$C$192,3,0)</f>
        <v>oui</v>
      </c>
      <c r="I76" s="43">
        <v>2</v>
      </c>
      <c r="J76" s="44" t="s">
        <v>421</v>
      </c>
      <c r="K76" s="40" t="s">
        <v>73</v>
      </c>
      <c r="L76" s="45" t="s">
        <v>74</v>
      </c>
      <c r="M76" s="46" t="s">
        <v>87</v>
      </c>
      <c r="N76" s="45"/>
      <c r="O76" s="46"/>
      <c r="P76" s="47" t="s">
        <v>437</v>
      </c>
      <c r="Q76" s="48" t="s">
        <v>438</v>
      </c>
      <c r="R76" s="49"/>
      <c r="S76" s="55" t="s">
        <v>185</v>
      </c>
      <c r="T76" s="51"/>
      <c r="U76" s="52"/>
      <c r="V76" s="53"/>
      <c r="W76" s="53"/>
      <c r="X76" s="54"/>
      <c r="Y76" s="54"/>
      <c r="Z76" s="54"/>
      <c r="AA76" s="50"/>
      <c r="AB76" s="55"/>
      <c r="AC76" s="56"/>
      <c r="AJQ76" s="57"/>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s="58" customFormat="1" ht="294" x14ac:dyDescent="0.3">
      <c r="A77" s="40" t="str">
        <f>VLOOKUP(E77,comité_bassin!A:B,2,0)</f>
        <v>Loire-Bretagne</v>
      </c>
      <c r="B77" s="40" t="str">
        <f>VLOOKUP(E77,'Région SAGE'!$A$2:$B$233,2,0)</f>
        <v>PAYS DE LA LOIRE</v>
      </c>
      <c r="C77" s="40" t="str">
        <f>VLOOKUP(E77,'département SAGE'!$A$2:$B$192,2,0)</f>
        <v>SARTHE</v>
      </c>
      <c r="D77" s="63" t="s">
        <v>433</v>
      </c>
      <c r="E77" s="63" t="s">
        <v>434</v>
      </c>
      <c r="F77" s="42">
        <v>44022</v>
      </c>
      <c r="G77" s="42" t="str">
        <f>VLOOKUP(E77,' SAGE nécessaire'!$A$2:$C$192,2,0)</f>
        <v>non</v>
      </c>
      <c r="H77" s="42" t="str">
        <f>VLOOKUP(E77,' SAGE nécessaire'!$A$2:$C$192,3,0)</f>
        <v>oui</v>
      </c>
      <c r="I77" s="43">
        <v>3</v>
      </c>
      <c r="J77" s="44" t="s">
        <v>424</v>
      </c>
      <c r="K77" s="40" t="s">
        <v>73</v>
      </c>
      <c r="L77" s="45" t="s">
        <v>74</v>
      </c>
      <c r="M77" s="59" t="s">
        <v>119</v>
      </c>
      <c r="N77" s="45"/>
      <c r="O77" s="46"/>
      <c r="P77" s="47" t="s">
        <v>439</v>
      </c>
      <c r="Q77" s="48" t="s">
        <v>440</v>
      </c>
      <c r="R77" s="49"/>
      <c r="S77" s="55" t="s">
        <v>185</v>
      </c>
      <c r="T77" s="51"/>
      <c r="U77" s="52"/>
      <c r="V77" s="53"/>
      <c r="W77" s="53"/>
      <c r="X77" s="54"/>
      <c r="Y77" s="54"/>
      <c r="Z77" s="54"/>
      <c r="AA77" s="50"/>
      <c r="AB77" s="55"/>
      <c r="AC77" s="56"/>
      <c r="AJQ77" s="5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s="58" customFormat="1" ht="168" x14ac:dyDescent="0.3">
      <c r="A78" s="40" t="str">
        <f>VLOOKUP(E78,comité_bassin!A:B,2,0)</f>
        <v>Loire-Bretagne</v>
      </c>
      <c r="B78" s="40" t="str">
        <f>VLOOKUP(E78,'Région SAGE'!$A$2:$B$233,2,0)</f>
        <v>PAYS DE LA LOIRE</v>
      </c>
      <c r="C78" s="40" t="str">
        <f>VLOOKUP(E78,'département SAGE'!$A$2:$B$192,2,0)</f>
        <v>SARTHE</v>
      </c>
      <c r="D78" s="63" t="s">
        <v>433</v>
      </c>
      <c r="E78" s="63" t="s">
        <v>434</v>
      </c>
      <c r="F78" s="42">
        <v>44022</v>
      </c>
      <c r="G78" s="42" t="str">
        <f>VLOOKUP(E78,' SAGE nécessaire'!$A$2:$C$192,2,0)</f>
        <v>non</v>
      </c>
      <c r="H78" s="42" t="str">
        <f>VLOOKUP(E78,' SAGE nécessaire'!$A$2:$C$192,3,0)</f>
        <v>oui</v>
      </c>
      <c r="I78" s="43">
        <v>4</v>
      </c>
      <c r="J78" s="44" t="s">
        <v>427</v>
      </c>
      <c r="K78" s="40" t="s">
        <v>73</v>
      </c>
      <c r="L78" s="45" t="s">
        <v>74</v>
      </c>
      <c r="M78" s="59" t="s">
        <v>119</v>
      </c>
      <c r="N78" s="45"/>
      <c r="O78" s="46"/>
      <c r="P78" s="47" t="s">
        <v>441</v>
      </c>
      <c r="Q78" s="48" t="s">
        <v>442</v>
      </c>
      <c r="R78" s="49"/>
      <c r="S78" s="55" t="s">
        <v>185</v>
      </c>
      <c r="T78" s="51"/>
      <c r="U78" s="52"/>
      <c r="V78" s="53"/>
      <c r="W78" s="53"/>
      <c r="X78" s="54"/>
      <c r="Y78" s="54"/>
      <c r="Z78" s="54"/>
      <c r="AA78" s="50"/>
      <c r="AB78" s="55"/>
      <c r="AC78" s="56"/>
      <c r="AJQ78" s="57"/>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s="58" customFormat="1" ht="409.6" x14ac:dyDescent="0.3">
      <c r="A79" s="40" t="str">
        <f>VLOOKUP(E79,comité_bassin!A:B,2,0)</f>
        <v>Loire-Bretagne</v>
      </c>
      <c r="B79" s="40" t="str">
        <f>VLOOKUP(E79,'Région SAGE'!$A$2:$B$233,2,0)</f>
        <v>PAYS DE LA LOIRE</v>
      </c>
      <c r="C79" s="40" t="str">
        <f>VLOOKUP(E79,'département SAGE'!$A$2:$B$192,2,0)</f>
        <v>MAINE-ET-LOIRE</v>
      </c>
      <c r="D79" s="63" t="s">
        <v>443</v>
      </c>
      <c r="E79" s="63" t="s">
        <v>444</v>
      </c>
      <c r="F79" s="42">
        <f>VLOOKUP(E79,date_approbation!$A$2:$B$192,2,0)</f>
        <v>43139</v>
      </c>
      <c r="G79" s="42" t="str">
        <f>VLOOKUP(E79,' SAGE nécessaire'!$A$2:$C$192,2,0)</f>
        <v>non</v>
      </c>
      <c r="H79" s="42" t="str">
        <f>VLOOKUP(E79,' SAGE nécessaire'!$A$2:$C$192,3,0)</f>
        <v>oui</v>
      </c>
      <c r="I79" s="43">
        <v>1</v>
      </c>
      <c r="J79" s="44" t="s">
        <v>445</v>
      </c>
      <c r="K79" s="40" t="s">
        <v>73</v>
      </c>
      <c r="L79" s="45" t="s">
        <v>74</v>
      </c>
      <c r="M79" s="46" t="s">
        <v>217</v>
      </c>
      <c r="N79" s="45"/>
      <c r="O79" s="46"/>
      <c r="P79" s="47" t="s">
        <v>446</v>
      </c>
      <c r="Q79" s="48" t="s">
        <v>447</v>
      </c>
      <c r="R79" s="49" t="s">
        <v>112</v>
      </c>
      <c r="S79" s="55"/>
      <c r="T79" s="51" t="s">
        <v>80</v>
      </c>
      <c r="U79" s="52" t="s">
        <v>81</v>
      </c>
      <c r="V79" s="53" t="s">
        <v>82</v>
      </c>
      <c r="W79" s="53"/>
      <c r="X79" s="54" t="s">
        <v>83</v>
      </c>
      <c r="Y79" s="54" t="s">
        <v>83</v>
      </c>
      <c r="Z79" s="54" t="s">
        <v>84</v>
      </c>
      <c r="AA79" s="50"/>
      <c r="AB79" s="55"/>
      <c r="AC79" s="56"/>
      <c r="AJQ79" s="57"/>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s="58" customFormat="1" ht="259.5" customHeight="1" x14ac:dyDescent="0.3">
      <c r="A80" s="40" t="str">
        <f>VLOOKUP(E80,comité_bassin!A:B,2,0)</f>
        <v>Loire-Bretagne</v>
      </c>
      <c r="B80" s="40" t="str">
        <f>VLOOKUP(E80,'Région SAGE'!$A$2:$B$233,2,0)</f>
        <v>PAYS DE LA LOIRE</v>
      </c>
      <c r="C80" s="40" t="str">
        <f>VLOOKUP(E80,'département SAGE'!$A$2:$B$192,2,0)</f>
        <v>MAINE-ET-LOIRE</v>
      </c>
      <c r="D80" s="63" t="s">
        <v>443</v>
      </c>
      <c r="E80" s="63" t="s">
        <v>444</v>
      </c>
      <c r="F80" s="42">
        <f>VLOOKUP(E80,date_approbation!$A$2:$B$192,2,0)</f>
        <v>43139</v>
      </c>
      <c r="G80" s="42" t="str">
        <f>VLOOKUP(E80,' SAGE nécessaire'!$A$2:$C$192,2,0)</f>
        <v>non</v>
      </c>
      <c r="H80" s="42" t="str">
        <f>VLOOKUP(E80,' SAGE nécessaire'!$A$2:$C$192,3,0)</f>
        <v>oui</v>
      </c>
      <c r="I80" s="43">
        <v>2</v>
      </c>
      <c r="J80" s="44" t="s">
        <v>448</v>
      </c>
      <c r="K80" s="40" t="s">
        <v>73</v>
      </c>
      <c r="L80" s="45" t="s">
        <v>74</v>
      </c>
      <c r="M80" s="46" t="s">
        <v>87</v>
      </c>
      <c r="N80" s="45"/>
      <c r="O80" s="46"/>
      <c r="P80" s="47" t="s">
        <v>449</v>
      </c>
      <c r="Q80" s="48" t="s">
        <v>450</v>
      </c>
      <c r="R80" s="49" t="s">
        <v>112</v>
      </c>
      <c r="S80" s="55"/>
      <c r="T80" s="51" t="s">
        <v>201</v>
      </c>
      <c r="U80" s="52" t="s">
        <v>115</v>
      </c>
      <c r="V80" s="53" t="s">
        <v>93</v>
      </c>
      <c r="W80" s="53"/>
      <c r="X80" s="54" t="s">
        <v>83</v>
      </c>
      <c r="Y80" s="54" t="s">
        <v>83</v>
      </c>
      <c r="Z80" s="54" t="s">
        <v>84</v>
      </c>
      <c r="AA80" s="50"/>
      <c r="AB80" s="55" t="s">
        <v>451</v>
      </c>
      <c r="AC80" s="56"/>
      <c r="AJQ80" s="57"/>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s="58" customFormat="1" ht="294" x14ac:dyDescent="0.3">
      <c r="A81" s="40" t="str">
        <f>VLOOKUP(E81,comité_bassin!A:B,2,0)</f>
        <v>Loire-Bretagne</v>
      </c>
      <c r="B81" s="40" t="str">
        <f>VLOOKUP(E81,'Région SAGE'!$A$2:$B$233,2,0)</f>
        <v>PAYS DE LA LOIRE</v>
      </c>
      <c r="C81" s="40" t="str">
        <f>VLOOKUP(E81,'département SAGE'!$A$2:$B$192,2,0)</f>
        <v>MAINE-ET-LOIRE</v>
      </c>
      <c r="D81" s="63" t="s">
        <v>443</v>
      </c>
      <c r="E81" s="63" t="s">
        <v>444</v>
      </c>
      <c r="F81" s="42">
        <f>VLOOKUP(E81,date_approbation!$A$2:$B$192,2,0)</f>
        <v>43139</v>
      </c>
      <c r="G81" s="42" t="str">
        <f>VLOOKUP(E81,' SAGE nécessaire'!$A$2:$C$192,2,0)</f>
        <v>non</v>
      </c>
      <c r="H81" s="42" t="str">
        <f>VLOOKUP(E81,' SAGE nécessaire'!$A$2:$C$192,3,0)</f>
        <v>oui</v>
      </c>
      <c r="I81" s="43">
        <v>3</v>
      </c>
      <c r="J81" s="44" t="s">
        <v>452</v>
      </c>
      <c r="K81" s="40" t="s">
        <v>278</v>
      </c>
      <c r="L81" s="45" t="s">
        <v>108</v>
      </c>
      <c r="M81" s="46" t="s">
        <v>109</v>
      </c>
      <c r="N81" s="45"/>
      <c r="O81" s="46"/>
      <c r="P81" s="47" t="s">
        <v>453</v>
      </c>
      <c r="Q81" s="48" t="s">
        <v>454</v>
      </c>
      <c r="R81" s="49" t="s">
        <v>112</v>
      </c>
      <c r="S81" s="55"/>
      <c r="T81" s="51" t="s">
        <v>455</v>
      </c>
      <c r="U81" s="52" t="s">
        <v>115</v>
      </c>
      <c r="V81" s="53" t="s">
        <v>82</v>
      </c>
      <c r="W81" s="53"/>
      <c r="X81" s="54" t="s">
        <v>83</v>
      </c>
      <c r="Y81" s="54" t="s">
        <v>83</v>
      </c>
      <c r="Z81" s="54" t="s">
        <v>84</v>
      </c>
      <c r="AA81" s="50"/>
      <c r="AB81" s="55" t="s">
        <v>456</v>
      </c>
      <c r="AC81" s="56"/>
      <c r="AJQ81" s="57"/>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s="58" customFormat="1" ht="267" customHeight="1" x14ac:dyDescent="0.3">
      <c r="A82" s="40" t="str">
        <f>VLOOKUP(E82,comité_bassin!A:B,2,0)</f>
        <v>Loire-Bretagne</v>
      </c>
      <c r="B82" s="40" t="str">
        <f>VLOOKUP(E82,'Région SAGE'!$A$2:$B$233,2,0)</f>
        <v>PAYS DE LA LOIRE</v>
      </c>
      <c r="C82" s="40" t="str">
        <f>VLOOKUP(E82,'département SAGE'!$A$2:$B$192,2,0)</f>
        <v>MAINE-ET-LOIRE</v>
      </c>
      <c r="D82" s="63" t="s">
        <v>443</v>
      </c>
      <c r="E82" s="63" t="s">
        <v>444</v>
      </c>
      <c r="F82" s="42">
        <f>VLOOKUP(E82,date_approbation!$A$2:$B$192,2,0)</f>
        <v>43139</v>
      </c>
      <c r="G82" s="42" t="str">
        <f>VLOOKUP(E82,' SAGE nécessaire'!$A$2:$C$192,2,0)</f>
        <v>non</v>
      </c>
      <c r="H82" s="42" t="str">
        <f>VLOOKUP(E82,' SAGE nécessaire'!$A$2:$C$192,3,0)</f>
        <v>oui</v>
      </c>
      <c r="I82" s="43">
        <v>4</v>
      </c>
      <c r="J82" s="44" t="s">
        <v>457</v>
      </c>
      <c r="K82" s="40" t="s">
        <v>73</v>
      </c>
      <c r="L82" s="45" t="s">
        <v>74</v>
      </c>
      <c r="M82" s="59" t="s">
        <v>119</v>
      </c>
      <c r="N82" s="45"/>
      <c r="O82" s="46"/>
      <c r="P82" s="47" t="s">
        <v>458</v>
      </c>
      <c r="Q82" s="48" t="s">
        <v>459</v>
      </c>
      <c r="R82" s="49" t="s">
        <v>220</v>
      </c>
      <c r="S82" s="55"/>
      <c r="T82" s="51" t="s">
        <v>460</v>
      </c>
      <c r="U82" s="52" t="s">
        <v>81</v>
      </c>
      <c r="V82" s="53" t="s">
        <v>82</v>
      </c>
      <c r="W82" s="53"/>
      <c r="X82" s="54" t="s">
        <v>83</v>
      </c>
      <c r="Y82" s="54" t="s">
        <v>83</v>
      </c>
      <c r="Z82" s="54" t="s">
        <v>84</v>
      </c>
      <c r="AA82" s="50"/>
      <c r="AB82" s="55" t="s">
        <v>461</v>
      </c>
      <c r="AC82" s="56"/>
      <c r="AJQ82" s="57"/>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s="58" customFormat="1" ht="210" x14ac:dyDescent="0.3">
      <c r="A83" s="40" t="str">
        <f>VLOOKUP(E83,comité_bassin!A:B,2,0)</f>
        <v>Loire-Bretagne</v>
      </c>
      <c r="B83" s="40" t="str">
        <f>VLOOKUP(E83,'Région SAGE'!$A$2:$B$233,2,0)</f>
        <v>PAYS DE LA LOIRE</v>
      </c>
      <c r="C83" s="40" t="str">
        <f>VLOOKUP(E83,'département SAGE'!$A$2:$B$192,2,0)</f>
        <v>MAINE-ET-LOIRE</v>
      </c>
      <c r="D83" s="63" t="s">
        <v>443</v>
      </c>
      <c r="E83" s="63" t="s">
        <v>444</v>
      </c>
      <c r="F83" s="42">
        <f>VLOOKUP(E83,date_approbation!$A$2:$B$192,2,0)</f>
        <v>43139</v>
      </c>
      <c r="G83" s="42" t="str">
        <f>VLOOKUP(E83,' SAGE nécessaire'!$A$2:$C$192,2,0)</f>
        <v>non</v>
      </c>
      <c r="H83" s="42" t="str">
        <f>VLOOKUP(E83,' SAGE nécessaire'!$A$2:$C$192,3,0)</f>
        <v>oui</v>
      </c>
      <c r="I83" s="43">
        <v>5</v>
      </c>
      <c r="J83" s="44" t="s">
        <v>462</v>
      </c>
      <c r="K83" s="40" t="s">
        <v>73</v>
      </c>
      <c r="L83" s="45" t="s">
        <v>138</v>
      </c>
      <c r="M83" s="46" t="s">
        <v>463</v>
      </c>
      <c r="N83" s="45"/>
      <c r="O83" s="46"/>
      <c r="P83" s="47" t="s">
        <v>464</v>
      </c>
      <c r="Q83" s="48" t="s">
        <v>465</v>
      </c>
      <c r="R83" s="49" t="s">
        <v>220</v>
      </c>
      <c r="S83" s="55"/>
      <c r="T83" s="51" t="s">
        <v>262</v>
      </c>
      <c r="U83" s="52"/>
      <c r="V83" s="53" t="s">
        <v>93</v>
      </c>
      <c r="W83" s="53" t="s">
        <v>71</v>
      </c>
      <c r="X83" s="54" t="s">
        <v>83</v>
      </c>
      <c r="Y83" s="54" t="s">
        <v>83</v>
      </c>
      <c r="Z83" s="54"/>
      <c r="AA83" s="50"/>
      <c r="AB83" s="55" t="s">
        <v>466</v>
      </c>
      <c r="AC83" s="56"/>
      <c r="AJQ83" s="57"/>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s="58" customFormat="1" ht="68.25" customHeight="1" x14ac:dyDescent="0.3">
      <c r="A84" s="40" t="str">
        <f>VLOOKUP(E84,comité_bassin!A:B,2,0)</f>
        <v>Loire-Bretagne</v>
      </c>
      <c r="B84" s="40" t="str">
        <f>VLOOKUP(E84,'Région SAGE'!$A$2:$B$233,2,0)</f>
        <v>BRETAGNE</v>
      </c>
      <c r="C84" s="40" t="str">
        <f>VLOOKUP(E84,'département SAGE'!$A$2:$B$192,2,0)</f>
        <v>MORBIHAN</v>
      </c>
      <c r="D84" s="63" t="s">
        <v>467</v>
      </c>
      <c r="E84" s="63" t="s">
        <v>468</v>
      </c>
      <c r="F84" s="42">
        <v>43945</v>
      </c>
      <c r="G84" s="42" t="str">
        <f>VLOOKUP(E84,' SAGE nécessaire'!$A$2:$C$192,2,0)</f>
        <v>oui</v>
      </c>
      <c r="H84" s="42" t="str">
        <f>VLOOKUP(E84,' SAGE nécessaire'!$A$2:$C$192,3,0)</f>
        <v>oui</v>
      </c>
      <c r="I84" s="43">
        <v>1</v>
      </c>
      <c r="J84" s="44" t="s">
        <v>469</v>
      </c>
      <c r="K84" s="40" t="s">
        <v>73</v>
      </c>
      <c r="L84" s="45" t="s">
        <v>138</v>
      </c>
      <c r="M84" s="46" t="s">
        <v>139</v>
      </c>
      <c r="N84" s="45"/>
      <c r="O84" s="46"/>
      <c r="P84" s="47" t="s">
        <v>470</v>
      </c>
      <c r="Q84" s="48" t="s">
        <v>471</v>
      </c>
      <c r="R84" s="49"/>
      <c r="S84" s="55" t="s">
        <v>185</v>
      </c>
      <c r="T84" s="51"/>
      <c r="U84" s="52"/>
      <c r="V84" s="53"/>
      <c r="W84" s="53"/>
      <c r="X84" s="54"/>
      <c r="Y84" s="54"/>
      <c r="Z84" s="54"/>
      <c r="AA84" s="50"/>
      <c r="AB84" s="55"/>
      <c r="AC84" s="56"/>
      <c r="AJQ84" s="57"/>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s="58" customFormat="1" ht="68.25" customHeight="1" x14ac:dyDescent="0.3">
      <c r="A85" s="40" t="str">
        <f>VLOOKUP(E85,comité_bassin!A:B,2,0)</f>
        <v>Loire-Bretagne</v>
      </c>
      <c r="B85" s="40" t="str">
        <f>VLOOKUP(E85,'Région SAGE'!$A$2:$B$233,2,0)</f>
        <v>BRETAGNE</v>
      </c>
      <c r="C85" s="40" t="str">
        <f>VLOOKUP(E85,'département SAGE'!$A$2:$B$192,2,0)</f>
        <v>MORBIHAN</v>
      </c>
      <c r="D85" s="63" t="s">
        <v>467</v>
      </c>
      <c r="E85" s="63" t="s">
        <v>468</v>
      </c>
      <c r="F85" s="42">
        <v>43945</v>
      </c>
      <c r="G85" s="42" t="str">
        <f>VLOOKUP(E85,' SAGE nécessaire'!$A$2:$C$192,2,0)</f>
        <v>oui</v>
      </c>
      <c r="H85" s="42" t="str">
        <f>VLOOKUP(E85,' SAGE nécessaire'!$A$2:$C$192,3,0)</f>
        <v>oui</v>
      </c>
      <c r="I85" s="43">
        <v>2</v>
      </c>
      <c r="J85" s="44" t="s">
        <v>472</v>
      </c>
      <c r="K85" s="40" t="s">
        <v>73</v>
      </c>
      <c r="L85" s="45" t="s">
        <v>74</v>
      </c>
      <c r="M85" s="46" t="s">
        <v>395</v>
      </c>
      <c r="N85" s="45"/>
      <c r="O85" s="46"/>
      <c r="P85" s="47" t="s">
        <v>473</v>
      </c>
      <c r="Q85" s="48" t="s">
        <v>474</v>
      </c>
      <c r="R85" s="49"/>
      <c r="S85" s="55" t="s">
        <v>185</v>
      </c>
      <c r="T85" s="51"/>
      <c r="U85" s="52"/>
      <c r="V85" s="53"/>
      <c r="W85" s="53"/>
      <c r="X85" s="54"/>
      <c r="Y85" s="54"/>
      <c r="Z85" s="54"/>
      <c r="AA85" s="50"/>
      <c r="AB85" s="55"/>
      <c r="AC85" s="56"/>
      <c r="AJQ85" s="57"/>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s="58" customFormat="1" ht="75.75" customHeight="1" x14ac:dyDescent="0.3">
      <c r="A86" s="40" t="str">
        <f>VLOOKUP(E86,comité_bassin!A:B,2,0)</f>
        <v>Loire-Bretagne</v>
      </c>
      <c r="B86" s="40" t="str">
        <f>VLOOKUP(E86,'Région SAGE'!$A$2:$B$233,2,0)</f>
        <v>BRETAGNE</v>
      </c>
      <c r="C86" s="40" t="str">
        <f>VLOOKUP(E86,'département SAGE'!$A$2:$B$192,2,0)</f>
        <v>MORBIHAN</v>
      </c>
      <c r="D86" s="63" t="s">
        <v>467</v>
      </c>
      <c r="E86" s="63" t="s">
        <v>468</v>
      </c>
      <c r="F86" s="42">
        <v>43945</v>
      </c>
      <c r="G86" s="42" t="str">
        <f>VLOOKUP(E86,' SAGE nécessaire'!$A$2:$C$192,2,0)</f>
        <v>oui</v>
      </c>
      <c r="H86" s="42" t="str">
        <f>VLOOKUP(E86,' SAGE nécessaire'!$A$2:$C$192,3,0)</f>
        <v>oui</v>
      </c>
      <c r="I86" s="43">
        <v>3</v>
      </c>
      <c r="J86" s="44" t="s">
        <v>475</v>
      </c>
      <c r="K86" s="40" t="s">
        <v>73</v>
      </c>
      <c r="L86" s="45" t="s">
        <v>74</v>
      </c>
      <c r="M86" s="59" t="s">
        <v>119</v>
      </c>
      <c r="N86" s="45"/>
      <c r="O86" s="46"/>
      <c r="P86" s="47" t="s">
        <v>476</v>
      </c>
      <c r="Q86" s="48" t="s">
        <v>477</v>
      </c>
      <c r="R86" s="49"/>
      <c r="S86" s="55" t="s">
        <v>185</v>
      </c>
      <c r="T86" s="51"/>
      <c r="U86" s="52"/>
      <c r="V86" s="53"/>
      <c r="W86" s="53"/>
      <c r="X86" s="54"/>
      <c r="Y86" s="54"/>
      <c r="Z86" s="54"/>
      <c r="AA86" s="50"/>
      <c r="AB86" s="55"/>
      <c r="AC86" s="56"/>
      <c r="AJQ86" s="57"/>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s="57" customFormat="1" ht="84" x14ac:dyDescent="0.3">
      <c r="A87" s="40" t="str">
        <f>VLOOKUP(E87,comité_bassin!A:B,2,0)</f>
        <v>Rhône-Méditerranée</v>
      </c>
      <c r="B87" s="40" t="str">
        <f>VLOOKUP(E87,'Région SAGE'!$A$2:$B$233,2,0)</f>
        <v>AUVERGNE-RHONE-ALPES</v>
      </c>
      <c r="C87" s="40" t="str">
        <f>VLOOKUP(E87,'département SAGE'!$A$2:$B$192,2,0)</f>
        <v>DROME</v>
      </c>
      <c r="D87" s="41" t="s">
        <v>478</v>
      </c>
      <c r="E87" s="63" t="s">
        <v>479</v>
      </c>
      <c r="F87" s="42">
        <f>VLOOKUP(E87,date_approbation!$A$2:$B$192,2,0)</f>
        <v>35794</v>
      </c>
      <c r="G87" s="42" t="str">
        <f>VLOOKUP(E87,' SAGE nécessaire'!$A$2:$C$192,2,0)</f>
        <v>non</v>
      </c>
      <c r="H87" s="42" t="str">
        <f>VLOOKUP(E87,' SAGE nécessaire'!$A$2:$C$192,3,0)</f>
        <v>non</v>
      </c>
      <c r="I87" s="43" t="s">
        <v>480</v>
      </c>
      <c r="J87" s="44" t="s">
        <v>481</v>
      </c>
      <c r="K87" s="40" t="s">
        <v>278</v>
      </c>
      <c r="L87" s="45" t="s">
        <v>108</v>
      </c>
      <c r="M87" s="46" t="s">
        <v>109</v>
      </c>
      <c r="N87" s="45"/>
      <c r="O87" s="46"/>
      <c r="P87" s="47" t="s">
        <v>482</v>
      </c>
      <c r="Q87" s="48" t="s">
        <v>483</v>
      </c>
      <c r="R87" s="69" t="s">
        <v>220</v>
      </c>
      <c r="S87" s="55"/>
      <c r="T87" s="51" t="s">
        <v>285</v>
      </c>
      <c r="U87" s="52" t="s">
        <v>81</v>
      </c>
      <c r="V87" s="70" t="s">
        <v>93</v>
      </c>
      <c r="X87" s="71" t="s">
        <v>71</v>
      </c>
      <c r="Y87" s="54" t="s">
        <v>83</v>
      </c>
      <c r="Z87" s="72" t="s">
        <v>102</v>
      </c>
      <c r="AA87" s="50"/>
      <c r="AB87" s="55"/>
      <c r="AC87" s="56"/>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s="57" customFormat="1" ht="42" x14ac:dyDescent="0.3">
      <c r="A88" s="40" t="str">
        <f>VLOOKUP(E88,comité_bassin!A:B,2,0)</f>
        <v>Rhône-Méditerranée</v>
      </c>
      <c r="B88" s="40" t="str">
        <f>VLOOKUP(E88,'Région SAGE'!$A$2:$B$233,2,0)</f>
        <v>AUVERGNE-RHONE-ALPES</v>
      </c>
      <c r="C88" s="40" t="str">
        <f>VLOOKUP(E88,'département SAGE'!$A$2:$B$192,2,0)</f>
        <v>DROME</v>
      </c>
      <c r="D88" s="41" t="s">
        <v>478</v>
      </c>
      <c r="E88" s="63" t="s">
        <v>479</v>
      </c>
      <c r="F88" s="42">
        <f>VLOOKUP(E88,date_approbation!$A$2:$B$192,2,0)</f>
        <v>35794</v>
      </c>
      <c r="G88" s="42" t="str">
        <f>VLOOKUP(E88,' SAGE nécessaire'!$A$2:$C$192,2,0)</f>
        <v>non</v>
      </c>
      <c r="H88" s="42" t="str">
        <f>VLOOKUP(E88,' SAGE nécessaire'!$A$2:$C$192,3,0)</f>
        <v>non</v>
      </c>
      <c r="I88" s="43" t="s">
        <v>484</v>
      </c>
      <c r="J88" s="44" t="s">
        <v>485</v>
      </c>
      <c r="K88" s="40" t="s">
        <v>107</v>
      </c>
      <c r="L88" s="45" t="s">
        <v>108</v>
      </c>
      <c r="M88" s="46" t="s">
        <v>109</v>
      </c>
      <c r="N88" s="45"/>
      <c r="O88" s="46"/>
      <c r="P88" s="47" t="s">
        <v>486</v>
      </c>
      <c r="Q88" s="48" t="s">
        <v>487</v>
      </c>
      <c r="R88" s="69" t="s">
        <v>200</v>
      </c>
      <c r="S88" s="55"/>
      <c r="T88" s="73" t="s">
        <v>488</v>
      </c>
      <c r="U88" s="52" t="s">
        <v>81</v>
      </c>
      <c r="V88" s="70" t="s">
        <v>82</v>
      </c>
      <c r="X88" s="54" t="s">
        <v>83</v>
      </c>
      <c r="Y88" s="54" t="s">
        <v>83</v>
      </c>
      <c r="Z88" s="54" t="s">
        <v>84</v>
      </c>
      <c r="AA88" s="50"/>
      <c r="AB88" s="55"/>
      <c r="AC88" s="56"/>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s="57" customFormat="1" ht="42" x14ac:dyDescent="0.3">
      <c r="A89" s="40" t="str">
        <f>VLOOKUP(E89,comité_bassin!A:B,2,0)</f>
        <v>Rhône-Méditerranée</v>
      </c>
      <c r="B89" s="40" t="str">
        <f>VLOOKUP(E89,'Région SAGE'!$A$2:$B$233,2,0)</f>
        <v>AUVERGNE-RHONE-ALPES</v>
      </c>
      <c r="C89" s="40" t="str">
        <f>VLOOKUP(E89,'département SAGE'!$A$2:$B$192,2,0)</f>
        <v>DROME</v>
      </c>
      <c r="D89" s="41" t="s">
        <v>478</v>
      </c>
      <c r="E89" s="63" t="s">
        <v>479</v>
      </c>
      <c r="F89" s="42">
        <f>VLOOKUP(E89,date_approbation!$A$2:$B$192,2,0)</f>
        <v>35794</v>
      </c>
      <c r="G89" s="42" t="str">
        <f>VLOOKUP(E89,' SAGE nécessaire'!$A$2:$C$192,2,0)</f>
        <v>non</v>
      </c>
      <c r="H89" s="42" t="str">
        <f>VLOOKUP(E89,' SAGE nécessaire'!$A$2:$C$192,3,0)</f>
        <v>non</v>
      </c>
      <c r="I89" s="43" t="s">
        <v>489</v>
      </c>
      <c r="J89" s="44" t="s">
        <v>490</v>
      </c>
      <c r="K89" s="40" t="s">
        <v>73</v>
      </c>
      <c r="L89" s="45" t="s">
        <v>74</v>
      </c>
      <c r="M89" s="46" t="s">
        <v>87</v>
      </c>
      <c r="N89" s="45"/>
      <c r="O89" s="46"/>
      <c r="P89" s="47" t="s">
        <v>491</v>
      </c>
      <c r="Q89" s="48" t="s">
        <v>492</v>
      </c>
      <c r="R89" s="69" t="s">
        <v>200</v>
      </c>
      <c r="S89" s="55"/>
      <c r="T89" s="73" t="s">
        <v>92</v>
      </c>
      <c r="U89" s="52" t="s">
        <v>81</v>
      </c>
      <c r="V89" s="70" t="s">
        <v>93</v>
      </c>
      <c r="X89" s="54" t="s">
        <v>83</v>
      </c>
      <c r="Y89" s="54" t="s">
        <v>83</v>
      </c>
      <c r="Z89" s="54" t="s">
        <v>84</v>
      </c>
      <c r="AA89" s="50"/>
      <c r="AB89" s="55"/>
      <c r="AC89" s="56"/>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s="58" customFormat="1" ht="42" x14ac:dyDescent="0.3">
      <c r="A90" s="40" t="str">
        <f>VLOOKUP(E90,comité_bassin!A:B,2,0)</f>
        <v>Rhône-Méditerranée</v>
      </c>
      <c r="B90" s="40" t="str">
        <f>VLOOKUP(E90,'Région SAGE'!$A$2:$B$233,2,0)</f>
        <v>AUVERGNE-RHONE-ALPES</v>
      </c>
      <c r="C90" s="40" t="str">
        <f>VLOOKUP(E90,'département SAGE'!$A$2:$B$192,2,0)</f>
        <v>DROME</v>
      </c>
      <c r="D90" s="41" t="s">
        <v>478</v>
      </c>
      <c r="E90" s="63" t="s">
        <v>479</v>
      </c>
      <c r="F90" s="42">
        <f>VLOOKUP(E90,date_approbation!$A$2:$B$192,2,0)</f>
        <v>35794</v>
      </c>
      <c r="G90" s="42" t="str">
        <f>VLOOKUP(E90,' SAGE nécessaire'!$A$2:$C$192,2,0)</f>
        <v>non</v>
      </c>
      <c r="H90" s="42" t="str">
        <f>VLOOKUP(E90,' SAGE nécessaire'!$A$2:$C$192,3,0)</f>
        <v>non</v>
      </c>
      <c r="I90" s="43" t="s">
        <v>493</v>
      </c>
      <c r="J90" s="44" t="s">
        <v>494</v>
      </c>
      <c r="K90" s="40" t="s">
        <v>73</v>
      </c>
      <c r="L90" s="45" t="s">
        <v>74</v>
      </c>
      <c r="M90" s="46" t="s">
        <v>75</v>
      </c>
      <c r="N90" s="45"/>
      <c r="O90" s="46"/>
      <c r="P90" s="47" t="s">
        <v>495</v>
      </c>
      <c r="Q90" s="48" t="s">
        <v>496</v>
      </c>
      <c r="R90" s="69" t="s">
        <v>220</v>
      </c>
      <c r="S90" s="55"/>
      <c r="T90" s="73" t="s">
        <v>161</v>
      </c>
      <c r="U90" s="52" t="s">
        <v>81</v>
      </c>
      <c r="V90" s="70" t="s">
        <v>82</v>
      </c>
      <c r="W90" s="57"/>
      <c r="X90" s="54" t="s">
        <v>83</v>
      </c>
      <c r="Y90" s="54" t="s">
        <v>83</v>
      </c>
      <c r="Z90" s="54" t="s">
        <v>84</v>
      </c>
      <c r="AA90" s="50"/>
      <c r="AB90" s="55"/>
      <c r="AC90" s="56"/>
      <c r="AJQ90" s="57"/>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s="58" customFormat="1" ht="42" x14ac:dyDescent="0.3">
      <c r="A91" s="40" t="str">
        <f>VLOOKUP(E91,comité_bassin!A:B,2,0)</f>
        <v>Rhône-Méditerranée</v>
      </c>
      <c r="B91" s="40" t="str">
        <f>VLOOKUP(E91,'Région SAGE'!$A$2:$B$233,2,0)</f>
        <v>AUVERGNE-RHONE-ALPES</v>
      </c>
      <c r="C91" s="40" t="str">
        <f>VLOOKUP(E91,'département SAGE'!$A$2:$B$192,2,0)</f>
        <v>DROME</v>
      </c>
      <c r="D91" s="41" t="s">
        <v>478</v>
      </c>
      <c r="E91" s="63" t="s">
        <v>479</v>
      </c>
      <c r="F91" s="42">
        <f>VLOOKUP(E91,date_approbation!$A$2:$B$192,2,0)</f>
        <v>35794</v>
      </c>
      <c r="G91" s="42" t="str">
        <f>VLOOKUP(E91,' SAGE nécessaire'!$A$2:$C$192,2,0)</f>
        <v>non</v>
      </c>
      <c r="H91" s="42" t="str">
        <f>VLOOKUP(E91,' SAGE nécessaire'!$A$2:$C$192,3,0)</f>
        <v>non</v>
      </c>
      <c r="I91" s="43" t="s">
        <v>497</v>
      </c>
      <c r="J91" s="44" t="s">
        <v>498</v>
      </c>
      <c r="K91" s="40" t="s">
        <v>73</v>
      </c>
      <c r="L91" s="45" t="s">
        <v>74</v>
      </c>
      <c r="M91" s="59" t="s">
        <v>119</v>
      </c>
      <c r="N91" s="45"/>
      <c r="O91" s="46"/>
      <c r="P91" s="47" t="s">
        <v>499</v>
      </c>
      <c r="Q91" s="48" t="s">
        <v>500</v>
      </c>
      <c r="R91" s="69" t="s">
        <v>200</v>
      </c>
      <c r="S91" s="55"/>
      <c r="T91" s="73" t="s">
        <v>460</v>
      </c>
      <c r="U91" s="52"/>
      <c r="V91" s="70" t="s">
        <v>82</v>
      </c>
      <c r="W91" s="57"/>
      <c r="X91" s="54" t="s">
        <v>83</v>
      </c>
      <c r="Y91" s="54" t="s">
        <v>83</v>
      </c>
      <c r="Z91" s="54" t="s">
        <v>84</v>
      </c>
      <c r="AA91" s="50"/>
      <c r="AB91" s="55"/>
      <c r="AC91" s="56"/>
      <c r="AJQ91" s="57"/>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s="58" customFormat="1" ht="42" x14ac:dyDescent="0.3">
      <c r="A92" s="40" t="str">
        <f>VLOOKUP(E92,comité_bassin!A:B,2,0)</f>
        <v>Rhône-Méditerranée</v>
      </c>
      <c r="B92" s="40" t="str">
        <f>VLOOKUP(E92,'Région SAGE'!$A$2:$B$233,2,0)</f>
        <v>AUVERGNE-RHONE-ALPES</v>
      </c>
      <c r="C92" s="40" t="str">
        <f>VLOOKUP(E92,'département SAGE'!$A$2:$B$192,2,0)</f>
        <v>DROME</v>
      </c>
      <c r="D92" s="41" t="s">
        <v>478</v>
      </c>
      <c r="E92" s="63" t="s">
        <v>479</v>
      </c>
      <c r="F92" s="42">
        <f>VLOOKUP(E92,date_approbation!$A$2:$B$192,2,0)</f>
        <v>35794</v>
      </c>
      <c r="G92" s="42" t="str">
        <f>VLOOKUP(E92,' SAGE nécessaire'!$A$2:$C$192,2,0)</f>
        <v>non</v>
      </c>
      <c r="H92" s="42" t="str">
        <f>VLOOKUP(E92,' SAGE nécessaire'!$A$2:$C$192,3,0)</f>
        <v>non</v>
      </c>
      <c r="I92" s="43" t="s">
        <v>497</v>
      </c>
      <c r="J92" s="44" t="s">
        <v>501</v>
      </c>
      <c r="K92" s="40" t="s">
        <v>73</v>
      </c>
      <c r="L92" s="45" t="s">
        <v>74</v>
      </c>
      <c r="M92" s="59" t="s">
        <v>119</v>
      </c>
      <c r="N92" s="45"/>
      <c r="O92" s="46"/>
      <c r="P92" s="47" t="s">
        <v>499</v>
      </c>
      <c r="Q92" s="48" t="s">
        <v>502</v>
      </c>
      <c r="R92" s="69" t="s">
        <v>220</v>
      </c>
      <c r="S92" s="55"/>
      <c r="T92" s="73" t="s">
        <v>460</v>
      </c>
      <c r="U92" s="52"/>
      <c r="V92" s="70" t="s">
        <v>82</v>
      </c>
      <c r="W92" s="57"/>
      <c r="X92" s="71" t="s">
        <v>71</v>
      </c>
      <c r="Y92" s="54" t="s">
        <v>83</v>
      </c>
      <c r="Z92" s="54" t="s">
        <v>84</v>
      </c>
      <c r="AA92" s="50"/>
      <c r="AB92" s="55"/>
      <c r="AC92" s="56"/>
      <c r="AJQ92" s="57"/>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s="58" customFormat="1" ht="105.6" customHeight="1" x14ac:dyDescent="0.3">
      <c r="A93" s="40" t="str">
        <f>VLOOKUP(E93,comité_bassin!A:B,2,0)</f>
        <v>Rhône-Méditerranée</v>
      </c>
      <c r="B93" s="40" t="str">
        <f>VLOOKUP(E93,'Région SAGE'!$A$2:$B$233,2,0)</f>
        <v>OCCITANIE</v>
      </c>
      <c r="C93" s="40" t="str">
        <f>VLOOKUP(E93,'département SAGE'!$A$2:$B$192,2,0)</f>
        <v>AUDE</v>
      </c>
      <c r="D93" s="74" t="s">
        <v>503</v>
      </c>
      <c r="E93" s="63" t="s">
        <v>504</v>
      </c>
      <c r="F93" s="42">
        <f>VLOOKUP(E93,date_approbation!$A$2:$B$192,2,0)</f>
        <v>38175</v>
      </c>
      <c r="G93" s="42" t="str">
        <f>VLOOKUP(E93,' SAGE nécessaire'!$A$2:$C$192,2,0)</f>
        <v>non</v>
      </c>
      <c r="H93" s="42" t="str">
        <f>VLOOKUP(E93,' SAGE nécessaire'!$A$2:$C$192,3,0)</f>
        <v>non</v>
      </c>
      <c r="I93" s="43" t="s">
        <v>480</v>
      </c>
      <c r="J93" s="44" t="s">
        <v>505</v>
      </c>
      <c r="K93" s="40" t="s">
        <v>73</v>
      </c>
      <c r="L93" s="45" t="s">
        <v>138</v>
      </c>
      <c r="M93" s="46" t="s">
        <v>248</v>
      </c>
      <c r="N93" s="45"/>
      <c r="O93" s="46"/>
      <c r="P93" s="47" t="s">
        <v>506</v>
      </c>
      <c r="Q93" s="48" t="s">
        <v>507</v>
      </c>
      <c r="R93" s="69" t="s">
        <v>220</v>
      </c>
      <c r="S93" s="55"/>
      <c r="T93" s="73" t="s">
        <v>302</v>
      </c>
      <c r="U93" s="52"/>
      <c r="V93" s="70" t="s">
        <v>82</v>
      </c>
      <c r="W93" s="57"/>
      <c r="X93" s="71" t="s">
        <v>71</v>
      </c>
      <c r="Y93" s="54" t="s">
        <v>83</v>
      </c>
      <c r="Z93" s="54" t="s">
        <v>84</v>
      </c>
      <c r="AA93" s="50"/>
      <c r="AB93" s="55"/>
      <c r="AC93" s="56"/>
      <c r="AJQ93" s="57"/>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s="58" customFormat="1" ht="84" x14ac:dyDescent="0.3">
      <c r="A94" s="40" t="str">
        <f>VLOOKUP(E94,comité_bassin!A:B,2,0)</f>
        <v>Rhône-Méditerranée, Adour-Garonne</v>
      </c>
      <c r="B94" s="40" t="str">
        <f>VLOOKUP(E94,'Région SAGE'!$A$2:$B$234,2,0)</f>
        <v>OCCITANIE</v>
      </c>
      <c r="C94" s="40" t="str">
        <f>VLOOKUP(E94,'département SAGE'!$A$2:$B$192,2,0)</f>
        <v>GARD</v>
      </c>
      <c r="D94" s="41" t="s">
        <v>508</v>
      </c>
      <c r="E94" s="63" t="s">
        <v>509</v>
      </c>
      <c r="F94" s="42">
        <f>VLOOKUP(E94,date_approbation!$A$2:$B$192,2,0)</f>
        <v>36949</v>
      </c>
      <c r="G94" s="42" t="str">
        <f>VLOOKUP(E94,' SAGE nécessaire'!$A$2:$C$192,2,0)</f>
        <v>non</v>
      </c>
      <c r="H94" s="42" t="str">
        <f>VLOOKUP(E94,' SAGE nécessaire'!$A$2:$C$192,3,0)</f>
        <v>non</v>
      </c>
      <c r="I94" s="43" t="s">
        <v>480</v>
      </c>
      <c r="J94" s="44" t="s">
        <v>510</v>
      </c>
      <c r="K94" s="40" t="s">
        <v>73</v>
      </c>
      <c r="L94" s="45" t="s">
        <v>74</v>
      </c>
      <c r="M94" s="46" t="s">
        <v>511</v>
      </c>
      <c r="N94" s="45"/>
      <c r="O94" s="46"/>
      <c r="P94" s="47" t="s">
        <v>512</v>
      </c>
      <c r="Q94" s="48" t="s">
        <v>513</v>
      </c>
      <c r="R94" s="69" t="s">
        <v>220</v>
      </c>
      <c r="S94" s="55"/>
      <c r="T94" s="73" t="s">
        <v>514</v>
      </c>
      <c r="U94" s="52"/>
      <c r="V94" s="70" t="s">
        <v>82</v>
      </c>
      <c r="W94" s="57"/>
      <c r="X94" s="54" t="s">
        <v>83</v>
      </c>
      <c r="Y94" s="54" t="s">
        <v>83</v>
      </c>
      <c r="Z94" s="54" t="s">
        <v>84</v>
      </c>
      <c r="AA94" s="50"/>
      <c r="AB94" s="55"/>
      <c r="AC94" s="56"/>
      <c r="AJQ94" s="57"/>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s="58" customFormat="1" ht="105" x14ac:dyDescent="0.3">
      <c r="A95" s="40" t="str">
        <f>VLOOKUP(E95,comité_bassin!A:B,2,0)</f>
        <v>Rhône-Méditerranée</v>
      </c>
      <c r="B95" s="40" t="str">
        <f>VLOOKUP(E95,'Région SAGE'!$A$2:$B$234,2,0)</f>
        <v>BOURGOGNE-FRANCHE-COMTE</v>
      </c>
      <c r="C95" s="40" t="str">
        <f>VLOOKUP(E95,'département SAGE'!$A$2:$B$192,2,0)</f>
        <v>DOUBS</v>
      </c>
      <c r="D95" s="41" t="s">
        <v>515</v>
      </c>
      <c r="E95" s="75" t="s">
        <v>516</v>
      </c>
      <c r="F95" s="42">
        <f>VLOOKUP(E95,date_approbation!$A$2:$B$192,2,0)</f>
        <v>37265</v>
      </c>
      <c r="G95" s="42" t="str">
        <f>VLOOKUP(E95,' SAGE nécessaire'!$A$2:$C$192,2,0)</f>
        <v>non</v>
      </c>
      <c r="H95" s="42" t="str">
        <f>VLOOKUP(E95,' SAGE nécessaire'!$A$2:$C$192,3,0)</f>
        <v>non</v>
      </c>
      <c r="I95" s="43" t="s">
        <v>480</v>
      </c>
      <c r="J95" s="44" t="s">
        <v>517</v>
      </c>
      <c r="K95" s="40" t="s">
        <v>73</v>
      </c>
      <c r="L95" s="45" t="s">
        <v>74</v>
      </c>
      <c r="M95" s="46" t="s">
        <v>87</v>
      </c>
      <c r="N95" s="45"/>
      <c r="O95" s="46"/>
      <c r="P95" s="47" t="s">
        <v>491</v>
      </c>
      <c r="Q95" s="48" t="s">
        <v>518</v>
      </c>
      <c r="R95" s="69" t="s">
        <v>200</v>
      </c>
      <c r="S95" s="55"/>
      <c r="T95" s="73" t="s">
        <v>92</v>
      </c>
      <c r="U95" s="52"/>
      <c r="V95" s="70" t="s">
        <v>82</v>
      </c>
      <c r="W95" s="57"/>
      <c r="X95" s="54" t="s">
        <v>83</v>
      </c>
      <c r="Y95" s="54" t="s">
        <v>83</v>
      </c>
      <c r="Z95" s="54" t="s">
        <v>84</v>
      </c>
      <c r="AA95" s="50"/>
      <c r="AB95" s="55"/>
      <c r="AC95" s="56"/>
      <c r="AJQ95" s="57"/>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s="58" customFormat="1" ht="63" x14ac:dyDescent="0.3">
      <c r="A96" s="40" t="str">
        <f>VLOOKUP(E96,comité_bassin!A:B,2,0)</f>
        <v>Rhône-Méditerranée</v>
      </c>
      <c r="B96" s="40" t="str">
        <f>VLOOKUP(E96,'Région SAGE'!$A$2:$B$234,2,0)</f>
        <v>BOURGOGNE-FRANCHE-COMTE</v>
      </c>
      <c r="C96" s="40" t="str">
        <f>VLOOKUP(E96,'département SAGE'!$A$2:$B$192,2,0)</f>
        <v>DOUBS</v>
      </c>
      <c r="D96" s="41" t="s">
        <v>515</v>
      </c>
      <c r="E96" s="75" t="s">
        <v>516</v>
      </c>
      <c r="F96" s="42">
        <f>VLOOKUP(E96,date_approbation!$A$2:$B$192,2,0)</f>
        <v>37265</v>
      </c>
      <c r="G96" s="42" t="str">
        <f>VLOOKUP(E96,' SAGE nécessaire'!$A$2:$C$192,2,0)</f>
        <v>non</v>
      </c>
      <c r="H96" s="42" t="str">
        <f>VLOOKUP(E96,' SAGE nécessaire'!$A$2:$C$192,3,0)</f>
        <v>non</v>
      </c>
      <c r="I96" s="43" t="s">
        <v>484</v>
      </c>
      <c r="J96" s="44" t="s">
        <v>519</v>
      </c>
      <c r="K96" s="40" t="s">
        <v>73</v>
      </c>
      <c r="L96" s="45" t="s">
        <v>74</v>
      </c>
      <c r="M96" s="46" t="s">
        <v>520</v>
      </c>
      <c r="N96" s="45"/>
      <c r="O96" s="46"/>
      <c r="P96" s="47" t="s">
        <v>521</v>
      </c>
      <c r="Q96" s="48" t="s">
        <v>522</v>
      </c>
      <c r="R96" s="69" t="s">
        <v>200</v>
      </c>
      <c r="S96" s="55"/>
      <c r="T96" s="51" t="s">
        <v>297</v>
      </c>
      <c r="U96" s="52"/>
      <c r="V96" s="70" t="s">
        <v>82</v>
      </c>
      <c r="W96" s="57"/>
      <c r="X96" s="54" t="s">
        <v>83</v>
      </c>
      <c r="Y96" s="54" t="s">
        <v>83</v>
      </c>
      <c r="Z96" s="54" t="s">
        <v>84</v>
      </c>
      <c r="AA96" s="50"/>
      <c r="AB96" s="55" t="s">
        <v>523</v>
      </c>
      <c r="AC96" s="56"/>
      <c r="AJQ96" s="57"/>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s="58" customFormat="1" ht="105" x14ac:dyDescent="0.3">
      <c r="A97" s="40" t="str">
        <f>VLOOKUP(E97,comité_bassin!A:B,2,0)</f>
        <v>Rhône-Méditerranée</v>
      </c>
      <c r="B97" s="40" t="str">
        <f>VLOOKUP(E97,'Région SAGE'!$A$2:$B$234,2,0)</f>
        <v>BOURGOGNE-FRANCHE-COMTE</v>
      </c>
      <c r="C97" s="40" t="str">
        <f>VLOOKUP(E97,'département SAGE'!$A$2:$B$192,2,0)</f>
        <v>DOUBS</v>
      </c>
      <c r="D97" s="76" t="s">
        <v>515</v>
      </c>
      <c r="E97" s="77" t="s">
        <v>516</v>
      </c>
      <c r="F97" s="42">
        <f>VLOOKUP(E97,date_approbation!$A$2:$B$192,2,0)</f>
        <v>37265</v>
      </c>
      <c r="G97" s="42" t="str">
        <f>VLOOKUP(E97,' SAGE nécessaire'!$A$2:$C$192,2,0)</f>
        <v>non</v>
      </c>
      <c r="H97" s="42" t="str">
        <f>VLOOKUP(E97,' SAGE nécessaire'!$A$2:$C$192,3,0)</f>
        <v>non</v>
      </c>
      <c r="I97" s="43" t="s">
        <v>489</v>
      </c>
      <c r="J97" s="44" t="s">
        <v>524</v>
      </c>
      <c r="K97" s="40" t="s">
        <v>73</v>
      </c>
      <c r="L97" s="45" t="s">
        <v>74</v>
      </c>
      <c r="M97" s="59" t="s">
        <v>119</v>
      </c>
      <c r="N97" s="45"/>
      <c r="O97" s="46"/>
      <c r="P97" s="47" t="s">
        <v>525</v>
      </c>
      <c r="Q97" s="48" t="s">
        <v>526</v>
      </c>
      <c r="R97" s="69" t="s">
        <v>200</v>
      </c>
      <c r="S97" s="55"/>
      <c r="T97" s="51" t="s">
        <v>285</v>
      </c>
      <c r="U97" s="52"/>
      <c r="V97" s="70" t="s">
        <v>93</v>
      </c>
      <c r="W97" s="57"/>
      <c r="X97" s="54" t="s">
        <v>83</v>
      </c>
      <c r="Y97" s="54" t="s">
        <v>83</v>
      </c>
      <c r="Z97" s="54" t="s">
        <v>84</v>
      </c>
      <c r="AA97" s="50"/>
      <c r="AB97" s="55"/>
      <c r="AC97" s="56"/>
      <c r="AJQ97" s="5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s="58" customFormat="1" ht="168" x14ac:dyDescent="0.3">
      <c r="A98" s="40" t="str">
        <f>VLOOKUP(E98,comité_bassin!A:B,2,0)</f>
        <v>Rhône-Méditerranée</v>
      </c>
      <c r="B98" s="40" t="e">
        <f>VLOOKUP(E98,'Région SAGE'!$A$2:$B$233,2,0)</f>
        <v>#N/A</v>
      </c>
      <c r="C98" s="40" t="str">
        <f>VLOOKUP(E98,'département SAGE'!$A$2:$B$192,2,0)</f>
        <v>DOUBS</v>
      </c>
      <c r="D98" s="76" t="s">
        <v>515</v>
      </c>
      <c r="E98" s="77" t="s">
        <v>516</v>
      </c>
      <c r="F98" s="42">
        <f>VLOOKUP(E98,date_approbation!$A$2:$B$192,2,0)</f>
        <v>37265</v>
      </c>
      <c r="G98" s="42" t="str">
        <f>VLOOKUP(E98,' SAGE nécessaire'!$A$2:$C$192,2,0)</f>
        <v>non</v>
      </c>
      <c r="H98" s="42" t="str">
        <f>VLOOKUP(E98,' SAGE nécessaire'!$A$2:$C$192,3,0)</f>
        <v>non</v>
      </c>
      <c r="I98" s="43" t="s">
        <v>493</v>
      </c>
      <c r="J98" s="44" t="s">
        <v>527</v>
      </c>
      <c r="K98" s="40" t="s">
        <v>73</v>
      </c>
      <c r="L98" s="45" t="s">
        <v>74</v>
      </c>
      <c r="M98" s="59" t="s">
        <v>119</v>
      </c>
      <c r="N98" s="45"/>
      <c r="O98" s="46"/>
      <c r="P98" s="47" t="s">
        <v>528</v>
      </c>
      <c r="Q98" s="48" t="s">
        <v>529</v>
      </c>
      <c r="R98" s="69" t="s">
        <v>200</v>
      </c>
      <c r="S98" s="55"/>
      <c r="T98" s="73" t="s">
        <v>460</v>
      </c>
      <c r="U98" s="52"/>
      <c r="V98" s="70" t="s">
        <v>93</v>
      </c>
      <c r="W98" s="57"/>
      <c r="X98" s="54" t="s">
        <v>83</v>
      </c>
      <c r="Y98" s="54" t="s">
        <v>83</v>
      </c>
      <c r="Z98" s="54" t="s">
        <v>84</v>
      </c>
      <c r="AA98" s="50"/>
      <c r="AB98" s="55"/>
      <c r="AC98" s="56"/>
      <c r="AJQ98" s="57"/>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s="58" customFormat="1" ht="126" x14ac:dyDescent="0.3">
      <c r="A99" s="40" t="str">
        <f>VLOOKUP(E99,comité_bassin!A:B,2,0)</f>
        <v>Rhône-Méditerranée</v>
      </c>
      <c r="B99" s="40" t="e">
        <f>VLOOKUP(E99,'Région SAGE'!$A$2:$B$233,2,0)</f>
        <v>#N/A</v>
      </c>
      <c r="C99" s="40" t="str">
        <f>VLOOKUP(E99,'département SAGE'!$A$2:$B$192,2,0)</f>
        <v>DOUBS</v>
      </c>
      <c r="D99" s="76" t="s">
        <v>515</v>
      </c>
      <c r="E99" s="77" t="s">
        <v>516</v>
      </c>
      <c r="F99" s="42">
        <f>VLOOKUP(E99,date_approbation!$A$2:$B$192,2,0)</f>
        <v>37265</v>
      </c>
      <c r="G99" s="42" t="str">
        <f>VLOOKUP(E99,' SAGE nécessaire'!$A$2:$C$192,2,0)</f>
        <v>non</v>
      </c>
      <c r="H99" s="42" t="str">
        <f>VLOOKUP(E99,' SAGE nécessaire'!$A$2:$C$192,3,0)</f>
        <v>non</v>
      </c>
      <c r="I99" s="43">
        <v>5</v>
      </c>
      <c r="J99" s="44" t="s">
        <v>530</v>
      </c>
      <c r="K99" s="40" t="s">
        <v>107</v>
      </c>
      <c r="L99" s="45" t="s">
        <v>108</v>
      </c>
      <c r="M99" s="46" t="s">
        <v>109</v>
      </c>
      <c r="N99" s="45"/>
      <c r="O99" s="46"/>
      <c r="P99" s="78" t="s">
        <v>531</v>
      </c>
      <c r="Q99" s="48" t="s">
        <v>532</v>
      </c>
      <c r="R99" s="79" t="s">
        <v>220</v>
      </c>
      <c r="S99" s="55"/>
      <c r="T99" s="51" t="s">
        <v>285</v>
      </c>
      <c r="U99" s="52"/>
      <c r="V99" s="70" t="s">
        <v>93</v>
      </c>
      <c r="W99" s="57"/>
      <c r="X99" s="54" t="s">
        <v>83</v>
      </c>
      <c r="Y99" s="71" t="s">
        <v>533</v>
      </c>
      <c r="Z99" s="80" t="s">
        <v>102</v>
      </c>
      <c r="AA99" s="50"/>
      <c r="AB99" s="55" t="s">
        <v>534</v>
      </c>
      <c r="AC99" s="56"/>
      <c r="AJQ99" s="57"/>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s="58" customFormat="1" ht="147" x14ac:dyDescent="0.3">
      <c r="A100" s="40" t="str">
        <f>VLOOKUP(E100,comité_bassin!A:B,2,0)</f>
        <v>Rhône-Méditerranée</v>
      </c>
      <c r="B100" s="40" t="e">
        <f>VLOOKUP(E100,'Région SAGE'!$A$2:$B$233,2,0)</f>
        <v>#N/A</v>
      </c>
      <c r="C100" s="40" t="str">
        <f>VLOOKUP(E100,'département SAGE'!$A$2:$B$192,2,0)</f>
        <v>DOUBS</v>
      </c>
      <c r="D100" s="76" t="s">
        <v>515</v>
      </c>
      <c r="E100" s="77" t="s">
        <v>516</v>
      </c>
      <c r="F100" s="42">
        <f>VLOOKUP(E100,date_approbation!$A$2:$B$192,2,0)</f>
        <v>37265</v>
      </c>
      <c r="G100" s="42" t="str">
        <f>VLOOKUP(E100,' SAGE nécessaire'!$A$2:$C$192,2,0)</f>
        <v>non</v>
      </c>
      <c r="H100" s="42" t="str">
        <f>VLOOKUP(E100,' SAGE nécessaire'!$A$2:$C$192,3,0)</f>
        <v>non</v>
      </c>
      <c r="I100" s="43">
        <v>6</v>
      </c>
      <c r="J100" s="44" t="s">
        <v>535</v>
      </c>
      <c r="K100" s="40" t="s">
        <v>278</v>
      </c>
      <c r="L100" s="45" t="s">
        <v>138</v>
      </c>
      <c r="M100" s="46" t="s">
        <v>536</v>
      </c>
      <c r="N100" s="45"/>
      <c r="O100" s="46"/>
      <c r="P100" s="47" t="s">
        <v>537</v>
      </c>
      <c r="Q100" s="48" t="s">
        <v>538</v>
      </c>
      <c r="R100" s="69" t="s">
        <v>220</v>
      </c>
      <c r="S100" s="55"/>
      <c r="T100" s="73" t="s">
        <v>539</v>
      </c>
      <c r="U100" s="52"/>
      <c r="V100" s="70" t="s">
        <v>93</v>
      </c>
      <c r="W100" s="57"/>
      <c r="X100" s="54" t="s">
        <v>83</v>
      </c>
      <c r="Y100" s="71" t="s">
        <v>71</v>
      </c>
      <c r="Z100" s="54" t="s">
        <v>84</v>
      </c>
      <c r="AA100" s="50" t="s">
        <v>540</v>
      </c>
      <c r="AB100" s="55"/>
      <c r="AC100" s="56"/>
      <c r="AJQ100" s="57"/>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s="58" customFormat="1" ht="409.6" x14ac:dyDescent="0.3">
      <c r="A101" s="40" t="str">
        <f>VLOOKUP(E101,comité_bassin!A:B,2,0)</f>
        <v>Rhône-Méditerranée</v>
      </c>
      <c r="B101" s="40" t="e">
        <f>VLOOKUP(E101,'Région SAGE'!$A$2:$B$233,2,0)</f>
        <v>#N/A</v>
      </c>
      <c r="C101" s="40" t="str">
        <f>VLOOKUP(E101,'département SAGE'!$A$2:$B$192,2,0)</f>
        <v>DOUBS</v>
      </c>
      <c r="D101" s="76" t="s">
        <v>515</v>
      </c>
      <c r="E101" s="77" t="s">
        <v>516</v>
      </c>
      <c r="F101" s="42">
        <f>VLOOKUP(E101,date_approbation!$A$2:$B$192,2,0)</f>
        <v>37265</v>
      </c>
      <c r="G101" s="42" t="str">
        <f>VLOOKUP(E101,' SAGE nécessaire'!$A$2:$C$192,2,0)</f>
        <v>non</v>
      </c>
      <c r="H101" s="42" t="str">
        <f>VLOOKUP(E101,' SAGE nécessaire'!$A$2:$C$192,3,0)</f>
        <v>non</v>
      </c>
      <c r="I101" s="43" t="s">
        <v>541</v>
      </c>
      <c r="J101" s="44" t="s">
        <v>542</v>
      </c>
      <c r="K101" s="40" t="s">
        <v>278</v>
      </c>
      <c r="L101" s="45" t="s">
        <v>138</v>
      </c>
      <c r="M101" s="46" t="s">
        <v>536</v>
      </c>
      <c r="N101" s="45"/>
      <c r="O101" s="46"/>
      <c r="P101" s="47" t="s">
        <v>543</v>
      </c>
      <c r="Q101" s="48" t="s">
        <v>544</v>
      </c>
      <c r="R101" s="69" t="s">
        <v>220</v>
      </c>
      <c r="S101" s="55"/>
      <c r="T101" s="73" t="s">
        <v>545</v>
      </c>
      <c r="U101" s="52"/>
      <c r="V101" s="70" t="s">
        <v>82</v>
      </c>
      <c r="W101" s="57"/>
      <c r="X101" s="54" t="s">
        <v>83</v>
      </c>
      <c r="Y101" s="54" t="s">
        <v>83</v>
      </c>
      <c r="Z101" s="54" t="s">
        <v>84</v>
      </c>
      <c r="AA101" s="50"/>
      <c r="AB101" s="55"/>
      <c r="AC101" s="56"/>
      <c r="AJQ101" s="57"/>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s="58" customFormat="1" ht="147" x14ac:dyDescent="0.3">
      <c r="A102" s="40" t="str">
        <f>VLOOKUP(E102,comité_bassin!A:B,2,0)</f>
        <v>Rhône-Méditerranée</v>
      </c>
      <c r="B102" s="40" t="e">
        <f>VLOOKUP(E102,'Région SAGE'!$A$2:$B$233,2,0)</f>
        <v>#N/A</v>
      </c>
      <c r="C102" s="40" t="str">
        <f>VLOOKUP(E102,'département SAGE'!$A$2:$B$192,2,0)</f>
        <v>DOUBS</v>
      </c>
      <c r="D102" s="76" t="s">
        <v>515</v>
      </c>
      <c r="E102" s="40" t="s">
        <v>516</v>
      </c>
      <c r="F102" s="42">
        <f>VLOOKUP(E102,date_approbation!$A$2:$B$192,2,0)</f>
        <v>37265</v>
      </c>
      <c r="G102" s="42" t="str">
        <f>VLOOKUP(E102,' SAGE nécessaire'!$A$2:$C$192,2,0)</f>
        <v>non</v>
      </c>
      <c r="H102" s="42" t="str">
        <f>VLOOKUP(E102,' SAGE nécessaire'!$A$2:$C$192,3,0)</f>
        <v>non</v>
      </c>
      <c r="I102" s="43" t="s">
        <v>546</v>
      </c>
      <c r="J102" s="44" t="s">
        <v>547</v>
      </c>
      <c r="K102" s="40" t="s">
        <v>278</v>
      </c>
      <c r="L102" s="45" t="s">
        <v>138</v>
      </c>
      <c r="M102" s="46" t="s">
        <v>536</v>
      </c>
      <c r="N102" s="45"/>
      <c r="O102" s="46"/>
      <c r="P102" s="47" t="s">
        <v>548</v>
      </c>
      <c r="Q102" s="48" t="s">
        <v>549</v>
      </c>
      <c r="R102" s="69" t="s">
        <v>220</v>
      </c>
      <c r="S102" s="55"/>
      <c r="T102" s="81" t="s">
        <v>545</v>
      </c>
      <c r="U102" s="52" t="s">
        <v>298</v>
      </c>
      <c r="V102" s="70" t="s">
        <v>93</v>
      </c>
      <c r="W102" s="57"/>
      <c r="X102" s="54" t="s">
        <v>83</v>
      </c>
      <c r="Y102" s="71" t="s">
        <v>71</v>
      </c>
      <c r="Z102" s="54" t="s">
        <v>84</v>
      </c>
      <c r="AA102" s="50"/>
      <c r="AB102" s="55"/>
      <c r="AC102" s="56"/>
      <c r="AJQ102" s="57"/>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s="58" customFormat="1" ht="210" x14ac:dyDescent="0.3">
      <c r="A103" s="40" t="str">
        <f>VLOOKUP(E103,comité_bassin!A:B,2,0)</f>
        <v>Rhône-Méditerranée</v>
      </c>
      <c r="B103" s="40" t="e">
        <f>VLOOKUP(E103,'Région SAGE'!$A$2:$B$233,2,0)</f>
        <v>#N/A</v>
      </c>
      <c r="C103" s="40" t="str">
        <f>VLOOKUP(E103,'département SAGE'!$A$2:$B$192,2,0)</f>
        <v>DOUBS</v>
      </c>
      <c r="D103" s="76" t="s">
        <v>515</v>
      </c>
      <c r="E103" s="40" t="s">
        <v>516</v>
      </c>
      <c r="F103" s="42">
        <f>VLOOKUP(E103,date_approbation!$A$2:$B$192,2,0)</f>
        <v>37265</v>
      </c>
      <c r="G103" s="42" t="str">
        <f>VLOOKUP(E103,' SAGE nécessaire'!$A$2:$C$192,2,0)</f>
        <v>non</v>
      </c>
      <c r="H103" s="42" t="str">
        <f>VLOOKUP(E103,' SAGE nécessaire'!$A$2:$C$192,3,0)</f>
        <v>non</v>
      </c>
      <c r="I103" s="43" t="s">
        <v>550</v>
      </c>
      <c r="J103" s="44" t="s">
        <v>551</v>
      </c>
      <c r="K103" s="40" t="s">
        <v>107</v>
      </c>
      <c r="L103" s="45" t="s">
        <v>108</v>
      </c>
      <c r="M103" s="46" t="s">
        <v>552</v>
      </c>
      <c r="N103" s="45" t="s">
        <v>138</v>
      </c>
      <c r="O103" s="46" t="s">
        <v>552</v>
      </c>
      <c r="P103" s="82" t="s">
        <v>553</v>
      </c>
      <c r="Q103" s="48" t="s">
        <v>554</v>
      </c>
      <c r="R103" s="69" t="s">
        <v>220</v>
      </c>
      <c r="S103" s="55"/>
      <c r="T103" s="81" t="s">
        <v>555</v>
      </c>
      <c r="U103" s="52"/>
      <c r="V103" s="70" t="s">
        <v>93</v>
      </c>
      <c r="W103" s="57"/>
      <c r="X103" s="54" t="s">
        <v>83</v>
      </c>
      <c r="Y103" s="71" t="s">
        <v>556</v>
      </c>
      <c r="Z103" s="80" t="s">
        <v>102</v>
      </c>
      <c r="AA103" s="50"/>
      <c r="AB103" s="55"/>
      <c r="AC103" s="56"/>
      <c r="AJQ103" s="57"/>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s="58" customFormat="1" ht="105" x14ac:dyDescent="0.3">
      <c r="A104" s="40" t="str">
        <f>VLOOKUP(E104,comité_bassin!A:B,2,0)</f>
        <v>Rhône-Méditerranée, Adour-Garonne</v>
      </c>
      <c r="B104" s="40" t="str">
        <f>VLOOKUP(E104,'Région SAGE'!$A$2:$B$233,2,0)</f>
        <v>OCCITANIE</v>
      </c>
      <c r="C104" s="40" t="str">
        <f>VLOOKUP(E104,'département SAGE'!$A$2:$B$192,2,0)</f>
        <v>HERAULT</v>
      </c>
      <c r="D104" s="41" t="s">
        <v>557</v>
      </c>
      <c r="E104" s="75" t="s">
        <v>558</v>
      </c>
      <c r="F104" s="42">
        <f>VLOOKUP(E104,date_approbation!$A$2:$B$192,2,0)</f>
        <v>40855</v>
      </c>
      <c r="G104" s="42" t="str">
        <f>VLOOKUP(E104,' SAGE nécessaire'!$A$2:$C$192,2,0)</f>
        <v>non</v>
      </c>
      <c r="H104" s="42" t="str">
        <f>VLOOKUP(E104,' SAGE nécessaire'!$A$2:$C$192,3,0)</f>
        <v>non</v>
      </c>
      <c r="I104" s="43" t="s">
        <v>480</v>
      </c>
      <c r="J104" s="44" t="s">
        <v>559</v>
      </c>
      <c r="K104" s="40" t="s">
        <v>278</v>
      </c>
      <c r="L104" s="45" t="s">
        <v>108</v>
      </c>
      <c r="M104" s="46" t="s">
        <v>109</v>
      </c>
      <c r="N104" s="45"/>
      <c r="O104" s="46"/>
      <c r="P104" s="47" t="s">
        <v>560</v>
      </c>
      <c r="Q104" s="48" t="s">
        <v>561</v>
      </c>
      <c r="R104" s="69" t="s">
        <v>220</v>
      </c>
      <c r="S104" s="55"/>
      <c r="T104" s="81" t="s">
        <v>488</v>
      </c>
      <c r="U104" s="52" t="s">
        <v>81</v>
      </c>
      <c r="V104" s="70" t="s">
        <v>82</v>
      </c>
      <c r="W104" s="57"/>
      <c r="X104" s="54" t="s">
        <v>83</v>
      </c>
      <c r="Y104" s="71" t="s">
        <v>71</v>
      </c>
      <c r="Z104" s="54" t="s">
        <v>84</v>
      </c>
      <c r="AA104" s="50"/>
      <c r="AB104" s="55"/>
      <c r="AC104" s="56"/>
      <c r="AJQ104" s="57"/>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s="58" customFormat="1" ht="63" x14ac:dyDescent="0.3">
      <c r="A105" s="40" t="str">
        <f>VLOOKUP(E105,comité_bassin!A:B,2,0)</f>
        <v>Rhône-Méditerranée, Adour-Garonne</v>
      </c>
      <c r="B105" s="40" t="str">
        <f>VLOOKUP(E105,'Région SAGE'!$A$2:$B$233,2,0)</f>
        <v>OCCITANIE</v>
      </c>
      <c r="C105" s="40" t="str">
        <f>VLOOKUP(E105,'département SAGE'!$A$2:$B$192,2,0)</f>
        <v>HERAULT</v>
      </c>
      <c r="D105" s="41" t="s">
        <v>557</v>
      </c>
      <c r="E105" s="75" t="s">
        <v>558</v>
      </c>
      <c r="F105" s="42">
        <f>VLOOKUP(E105,date_approbation!$A$2:$B$192,2,0)</f>
        <v>40855</v>
      </c>
      <c r="G105" s="42" t="str">
        <f>VLOOKUP(E105,' SAGE nécessaire'!$A$2:$C$192,2,0)</f>
        <v>non</v>
      </c>
      <c r="H105" s="42" t="str">
        <f>VLOOKUP(E105,' SAGE nécessaire'!$A$2:$C$192,3,0)</f>
        <v>non</v>
      </c>
      <c r="I105" s="43" t="s">
        <v>484</v>
      </c>
      <c r="J105" s="44" t="s">
        <v>562</v>
      </c>
      <c r="K105" s="40" t="s">
        <v>73</v>
      </c>
      <c r="L105" s="45" t="s">
        <v>138</v>
      </c>
      <c r="M105" s="46" t="s">
        <v>139</v>
      </c>
      <c r="N105" s="45"/>
      <c r="O105" s="46"/>
      <c r="P105" s="47" t="s">
        <v>563</v>
      </c>
      <c r="Q105" s="48" t="s">
        <v>564</v>
      </c>
      <c r="R105" s="69" t="s">
        <v>220</v>
      </c>
      <c r="S105" s="55"/>
      <c r="T105" s="81" t="s">
        <v>565</v>
      </c>
      <c r="U105" s="52"/>
      <c r="V105" s="70" t="s">
        <v>93</v>
      </c>
      <c r="W105" s="57"/>
      <c r="X105" s="54" t="s">
        <v>83</v>
      </c>
      <c r="Y105" s="54" t="s">
        <v>83</v>
      </c>
      <c r="Z105" s="54" t="s">
        <v>84</v>
      </c>
      <c r="AA105" s="50"/>
      <c r="AB105" s="55"/>
      <c r="AC105" s="56"/>
      <c r="AJQ105" s="57"/>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s="58" customFormat="1" ht="84" x14ac:dyDescent="0.3">
      <c r="A106" s="40" t="str">
        <f>VLOOKUP(E106,comité_bassin!A:B,2,0)</f>
        <v>Rhône-Méditerranée, Adour-Garonne</v>
      </c>
      <c r="B106" s="40" t="str">
        <f>VLOOKUP(E106,'Région SAGE'!$A$2:$B$233,2,0)</f>
        <v>OCCITANIE</v>
      </c>
      <c r="C106" s="40" t="str">
        <f>VLOOKUP(E106,'département SAGE'!$A$2:$B$192,2,0)</f>
        <v>HERAULT</v>
      </c>
      <c r="D106" s="41" t="s">
        <v>557</v>
      </c>
      <c r="E106" s="75" t="s">
        <v>558</v>
      </c>
      <c r="F106" s="42">
        <f>VLOOKUP(E106,date_approbation!$A$2:$B$192,2,0)</f>
        <v>40855</v>
      </c>
      <c r="G106" s="42" t="str">
        <f>VLOOKUP(E106,' SAGE nécessaire'!$A$2:$C$192,2,0)</f>
        <v>non</v>
      </c>
      <c r="H106" s="42" t="str">
        <f>VLOOKUP(E106,' SAGE nécessaire'!$A$2:$C$192,3,0)</f>
        <v>non</v>
      </c>
      <c r="I106" s="43" t="s">
        <v>489</v>
      </c>
      <c r="J106" s="44" t="s">
        <v>566</v>
      </c>
      <c r="K106" s="40" t="s">
        <v>73</v>
      </c>
      <c r="L106" s="45" t="s">
        <v>74</v>
      </c>
      <c r="M106" s="46" t="s">
        <v>567</v>
      </c>
      <c r="N106" s="45"/>
      <c r="O106" s="46"/>
      <c r="P106" s="47" t="s">
        <v>568</v>
      </c>
      <c r="Q106" s="48" t="s">
        <v>569</v>
      </c>
      <c r="R106" s="69" t="s">
        <v>200</v>
      </c>
      <c r="S106" s="55"/>
      <c r="T106" s="81" t="s">
        <v>570</v>
      </c>
      <c r="U106" s="52" t="s">
        <v>115</v>
      </c>
      <c r="V106" s="70" t="s">
        <v>93</v>
      </c>
      <c r="W106" s="57"/>
      <c r="X106" s="54" t="s">
        <v>83</v>
      </c>
      <c r="Y106" s="54" t="s">
        <v>83</v>
      </c>
      <c r="Z106" s="54" t="s">
        <v>84</v>
      </c>
      <c r="AA106" s="50"/>
      <c r="AB106" s="55"/>
      <c r="AC106" s="56"/>
      <c r="AJQ106" s="57"/>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s="58" customFormat="1" ht="63" x14ac:dyDescent="0.3">
      <c r="A107" s="40" t="str">
        <f>VLOOKUP(E107,comité_bassin!A:B,2,0)</f>
        <v>Rhône-Méditerranée, Adour-Garonne</v>
      </c>
      <c r="B107" s="40" t="str">
        <f>VLOOKUP(E107,'Région SAGE'!$A$2:$B$233,2,0)</f>
        <v>OCCITANIE</v>
      </c>
      <c r="C107" s="40" t="str">
        <f>VLOOKUP(E107,'département SAGE'!$A$2:$B$192,2,0)</f>
        <v>HERAULT</v>
      </c>
      <c r="D107" s="76" t="s">
        <v>557</v>
      </c>
      <c r="E107" s="77" t="s">
        <v>558</v>
      </c>
      <c r="F107" s="42">
        <f>VLOOKUP(E107,date_approbation!$A$2:$B$192,2,0)</f>
        <v>40855</v>
      </c>
      <c r="G107" s="42" t="str">
        <f>VLOOKUP(E107,' SAGE nécessaire'!$A$2:$C$192,2,0)</f>
        <v>non</v>
      </c>
      <c r="H107" s="42" t="str">
        <f>VLOOKUP(E107,' SAGE nécessaire'!$A$2:$C$192,3,0)</f>
        <v>non</v>
      </c>
      <c r="I107" s="43" t="s">
        <v>493</v>
      </c>
      <c r="J107" s="44" t="s">
        <v>571</v>
      </c>
      <c r="K107" s="40" t="s">
        <v>73</v>
      </c>
      <c r="L107" s="45" t="s">
        <v>74</v>
      </c>
      <c r="M107" s="46" t="s">
        <v>87</v>
      </c>
      <c r="N107" s="45"/>
      <c r="O107" s="46"/>
      <c r="P107" s="47" t="s">
        <v>491</v>
      </c>
      <c r="Q107" s="48" t="s">
        <v>572</v>
      </c>
      <c r="R107" s="69" t="s">
        <v>200</v>
      </c>
      <c r="S107" s="55"/>
      <c r="T107" s="81" t="s">
        <v>92</v>
      </c>
      <c r="U107" s="52" t="s">
        <v>81</v>
      </c>
      <c r="V107" s="70" t="s">
        <v>82</v>
      </c>
      <c r="W107" s="57"/>
      <c r="X107" s="54" t="s">
        <v>83</v>
      </c>
      <c r="Y107" s="54" t="s">
        <v>83</v>
      </c>
      <c r="Z107" s="54" t="s">
        <v>84</v>
      </c>
      <c r="AA107" s="50"/>
      <c r="AB107" s="55"/>
      <c r="AC107" s="56"/>
      <c r="AJQ107" s="5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s="58" customFormat="1" ht="84" x14ac:dyDescent="0.3">
      <c r="A108" s="40" t="str">
        <f>VLOOKUP(E108,comité_bassin!A:B,2,0)</f>
        <v>Rhône-Méditerranée, Adour-Garonne</v>
      </c>
      <c r="B108" s="40" t="str">
        <f>VLOOKUP(E108,'Région SAGE'!$A$2:$B$233,2,0)</f>
        <v>OCCITANIE</v>
      </c>
      <c r="C108" s="40" t="str">
        <f>VLOOKUP(E108,'département SAGE'!$A$2:$B$192,2,0)</f>
        <v>HERAULT</v>
      </c>
      <c r="D108" s="76" t="s">
        <v>557</v>
      </c>
      <c r="E108" s="77" t="s">
        <v>558</v>
      </c>
      <c r="F108" s="42">
        <f>VLOOKUP(E108,date_approbation!$A$2:$B$192,2,0)</f>
        <v>40855</v>
      </c>
      <c r="G108" s="42" t="str">
        <f>VLOOKUP(E108,' SAGE nécessaire'!$A$2:$C$192,2,0)</f>
        <v>non</v>
      </c>
      <c r="H108" s="42" t="str">
        <f>VLOOKUP(E108,' SAGE nécessaire'!$A$2:$C$192,3,0)</f>
        <v>non</v>
      </c>
      <c r="I108" s="43" t="s">
        <v>497</v>
      </c>
      <c r="J108" s="44" t="s">
        <v>573</v>
      </c>
      <c r="K108" s="40" t="s">
        <v>73</v>
      </c>
      <c r="L108" s="45" t="s">
        <v>74</v>
      </c>
      <c r="M108" s="46" t="s">
        <v>87</v>
      </c>
      <c r="N108" s="45"/>
      <c r="O108" s="46"/>
      <c r="P108" s="47" t="s">
        <v>574</v>
      </c>
      <c r="Q108" s="48" t="s">
        <v>575</v>
      </c>
      <c r="R108" s="69" t="s">
        <v>220</v>
      </c>
      <c r="S108" s="55"/>
      <c r="T108" s="81" t="s">
        <v>92</v>
      </c>
      <c r="U108" s="52" t="s">
        <v>81</v>
      </c>
      <c r="V108" s="70" t="s">
        <v>82</v>
      </c>
      <c r="W108" s="57"/>
      <c r="X108" s="54" t="s">
        <v>83</v>
      </c>
      <c r="Y108" s="54" t="s">
        <v>83</v>
      </c>
      <c r="Z108" s="54" t="s">
        <v>84</v>
      </c>
      <c r="AA108" s="50"/>
      <c r="AB108" s="55"/>
      <c r="AC108" s="56"/>
      <c r="AJQ108" s="57"/>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s="58" customFormat="1" ht="63" x14ac:dyDescent="0.3">
      <c r="A109" s="40" t="str">
        <f>VLOOKUP(E109,comité_bassin!A:B,2,0)</f>
        <v>Rhône-Méditerranée, Adour-Garonne</v>
      </c>
      <c r="B109" s="40" t="str">
        <f>VLOOKUP(E109,'Région SAGE'!$A$2:$B$233,2,0)</f>
        <v>OCCITANIE</v>
      </c>
      <c r="C109" s="40" t="str">
        <f>VLOOKUP(E109,'département SAGE'!$A$2:$B$192,2,0)</f>
        <v>HERAULT</v>
      </c>
      <c r="D109" s="76" t="s">
        <v>557</v>
      </c>
      <c r="E109" s="77" t="s">
        <v>558</v>
      </c>
      <c r="F109" s="42">
        <f>VLOOKUP(E109,date_approbation!$A$2:$B$192,2,0)</f>
        <v>40855</v>
      </c>
      <c r="G109" s="42" t="str">
        <f>VLOOKUP(E109,' SAGE nécessaire'!$A$2:$C$192,2,0)</f>
        <v>non</v>
      </c>
      <c r="H109" s="42" t="str">
        <f>VLOOKUP(E109,' SAGE nécessaire'!$A$2:$C$192,3,0)</f>
        <v>non</v>
      </c>
      <c r="I109" s="43" t="s">
        <v>576</v>
      </c>
      <c r="J109" s="44" t="s">
        <v>577</v>
      </c>
      <c r="K109" s="40" t="s">
        <v>73</v>
      </c>
      <c r="L109" s="45" t="s">
        <v>74</v>
      </c>
      <c r="M109" s="46" t="s">
        <v>97</v>
      </c>
      <c r="N109" s="45"/>
      <c r="O109" s="46"/>
      <c r="P109" s="68" t="s">
        <v>578</v>
      </c>
      <c r="Q109" s="48" t="s">
        <v>579</v>
      </c>
      <c r="R109" s="69" t="s">
        <v>220</v>
      </c>
      <c r="S109" s="55"/>
      <c r="T109" s="81" t="s">
        <v>92</v>
      </c>
      <c r="U109" s="52" t="s">
        <v>81</v>
      </c>
      <c r="V109" s="70" t="s">
        <v>82</v>
      </c>
      <c r="W109" s="57"/>
      <c r="X109" s="54" t="s">
        <v>83</v>
      </c>
      <c r="Y109" s="54" t="s">
        <v>83</v>
      </c>
      <c r="Z109" s="54" t="s">
        <v>84</v>
      </c>
      <c r="AA109" s="50"/>
      <c r="AB109" s="55"/>
      <c r="AC109" s="56"/>
      <c r="AJQ109" s="57"/>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s="58" customFormat="1" ht="189" x14ac:dyDescent="0.3">
      <c r="A110" s="40" t="str">
        <f>VLOOKUP(E110,comité_bassin!A:B,2,0)</f>
        <v>Rhône-Méditerranée</v>
      </c>
      <c r="B110" s="40" t="s">
        <v>580</v>
      </c>
      <c r="C110" s="40" t="str">
        <f>VLOOKUP(E110,'département SAGE'!$A$2:$B$192,2,0)</f>
        <v>HERAULT</v>
      </c>
      <c r="D110" s="41" t="s">
        <v>581</v>
      </c>
      <c r="E110" s="75" t="s">
        <v>582</v>
      </c>
      <c r="F110" s="42">
        <f>VLOOKUP(E110,date_approbation!$A$2:$B$192,2,0)</f>
        <v>37831</v>
      </c>
      <c r="G110" s="42" t="str">
        <f>VLOOKUP(E110,' SAGE nécessaire'!$A$2:$C$192,2,0)</f>
        <v>non</v>
      </c>
      <c r="H110" s="42" t="str">
        <f>VLOOKUP(E110,' SAGE nécessaire'!$A$2:$C$192,3,0)</f>
        <v>non</v>
      </c>
      <c r="I110" s="43" t="s">
        <v>480</v>
      </c>
      <c r="J110" s="44" t="s">
        <v>583</v>
      </c>
      <c r="K110" s="40" t="s">
        <v>73</v>
      </c>
      <c r="L110" s="45" t="s">
        <v>74</v>
      </c>
      <c r="M110" s="46" t="s">
        <v>87</v>
      </c>
      <c r="N110" s="45"/>
      <c r="O110" s="46"/>
      <c r="P110" s="47" t="s">
        <v>491</v>
      </c>
      <c r="Q110" s="48" t="s">
        <v>584</v>
      </c>
      <c r="R110" s="69" t="s">
        <v>200</v>
      </c>
      <c r="S110" s="55"/>
      <c r="T110" s="81" t="s">
        <v>92</v>
      </c>
      <c r="U110" s="52" t="s">
        <v>115</v>
      </c>
      <c r="V110" s="70" t="s">
        <v>82</v>
      </c>
      <c r="W110" s="57"/>
      <c r="X110" s="54" t="s">
        <v>83</v>
      </c>
      <c r="Y110" s="54" t="s">
        <v>83</v>
      </c>
      <c r="Z110" s="54" t="s">
        <v>84</v>
      </c>
      <c r="AA110" s="50"/>
      <c r="AB110" s="55"/>
      <c r="AC110" s="56"/>
      <c r="AJQ110" s="57"/>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s="58" customFormat="1" ht="189" x14ac:dyDescent="0.3">
      <c r="A111" s="40" t="str">
        <f>VLOOKUP(E111,comité_bassin!A:B,2,0)</f>
        <v>Rhône-Méditerranée</v>
      </c>
      <c r="B111" s="40" t="s">
        <v>580</v>
      </c>
      <c r="C111" s="40" t="str">
        <f>VLOOKUP(E111,'département SAGE'!$A$2:$B$192,2,0)</f>
        <v>HERAULT</v>
      </c>
      <c r="D111" s="41" t="s">
        <v>581</v>
      </c>
      <c r="E111" s="75" t="s">
        <v>582</v>
      </c>
      <c r="F111" s="42">
        <f>VLOOKUP(E111,date_approbation!$A$2:$B$192,2,0)</f>
        <v>37831</v>
      </c>
      <c r="G111" s="42" t="str">
        <f>VLOOKUP(E111,' SAGE nécessaire'!$A$2:$C$192,2,0)</f>
        <v>non</v>
      </c>
      <c r="H111" s="42" t="str">
        <f>VLOOKUP(E111,' SAGE nécessaire'!$A$2:$C$192,3,0)</f>
        <v>non</v>
      </c>
      <c r="I111" s="43" t="s">
        <v>484</v>
      </c>
      <c r="J111" s="44" t="s">
        <v>585</v>
      </c>
      <c r="K111" s="40" t="s">
        <v>73</v>
      </c>
      <c r="L111" s="45" t="s">
        <v>74</v>
      </c>
      <c r="M111" s="46" t="s">
        <v>97</v>
      </c>
      <c r="N111" s="45"/>
      <c r="O111" s="46"/>
      <c r="P111" s="68" t="s">
        <v>586</v>
      </c>
      <c r="Q111" s="48" t="s">
        <v>587</v>
      </c>
      <c r="R111" s="69" t="s">
        <v>200</v>
      </c>
      <c r="S111" s="55"/>
      <c r="T111" s="81" t="s">
        <v>588</v>
      </c>
      <c r="U111" s="52" t="s">
        <v>115</v>
      </c>
      <c r="V111" s="70" t="s">
        <v>82</v>
      </c>
      <c r="W111" s="57"/>
      <c r="X111" s="54" t="s">
        <v>83</v>
      </c>
      <c r="Y111" s="54" t="s">
        <v>83</v>
      </c>
      <c r="Z111" s="54" t="s">
        <v>84</v>
      </c>
      <c r="AA111" s="50"/>
      <c r="AB111" s="55"/>
      <c r="AC111" s="56"/>
      <c r="AJQ111" s="57"/>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s="58" customFormat="1" ht="105" x14ac:dyDescent="0.3">
      <c r="A112" s="40" t="str">
        <f>VLOOKUP(E112,comité_bassin!A:B,2,0)</f>
        <v>Rhône-Méditerranée</v>
      </c>
      <c r="B112" s="40" t="str">
        <f>VLOOKUP(E112,'Région SAGE'!$A$2:$B$233,2,0)</f>
        <v>AUVERGNE-RHONE-ALPES</v>
      </c>
      <c r="C112" s="40" t="str">
        <f>VLOOKUP(E112,'département SAGE'!$A$2:$B$192,2,0)</f>
        <v>RHONE</v>
      </c>
      <c r="D112" s="41" t="s">
        <v>589</v>
      </c>
      <c r="E112" s="75" t="s">
        <v>590</v>
      </c>
      <c r="F112" s="42">
        <f>VLOOKUP(E112,date_approbation!$A$2:$B$192,2,0)</f>
        <v>40018</v>
      </c>
      <c r="G112" s="42" t="str">
        <f>VLOOKUP(E112,' SAGE nécessaire'!$A$2:$C$192,2,0)</f>
        <v>non</v>
      </c>
      <c r="H112" s="42" t="str">
        <f>VLOOKUP(E112,' SAGE nécessaire'!$A$2:$C$192,3,0)</f>
        <v>non</v>
      </c>
      <c r="I112" s="43" t="s">
        <v>480</v>
      </c>
      <c r="J112" s="44" t="s">
        <v>591</v>
      </c>
      <c r="K112" s="40" t="s">
        <v>73</v>
      </c>
      <c r="L112" s="45" t="s">
        <v>138</v>
      </c>
      <c r="M112" s="46" t="s">
        <v>552</v>
      </c>
      <c r="N112" s="45"/>
      <c r="O112" s="46"/>
      <c r="P112" s="47" t="s">
        <v>592</v>
      </c>
      <c r="Q112" s="48" t="s">
        <v>593</v>
      </c>
      <c r="R112" s="69" t="s">
        <v>200</v>
      </c>
      <c r="S112" s="55"/>
      <c r="T112" s="81" t="s">
        <v>555</v>
      </c>
      <c r="U112" s="52" t="s">
        <v>81</v>
      </c>
      <c r="V112" s="70" t="s">
        <v>93</v>
      </c>
      <c r="W112" s="57"/>
      <c r="X112" s="54" t="s">
        <v>83</v>
      </c>
      <c r="Y112" s="54" t="s">
        <v>83</v>
      </c>
      <c r="Z112" s="54" t="s">
        <v>84</v>
      </c>
      <c r="AA112" s="50"/>
      <c r="AB112" s="55"/>
      <c r="AC112" s="56"/>
      <c r="AJQ112" s="57"/>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s="84" customFormat="1" ht="63" x14ac:dyDescent="0.3">
      <c r="A113" s="40" t="str">
        <f>VLOOKUP(E113,comité_bassin!A:B,2,0)</f>
        <v>Rhône-Méditerranée</v>
      </c>
      <c r="B113" s="40" t="str">
        <f>VLOOKUP(E113,'Région SAGE'!$A$2:$B$233,2,0)</f>
        <v>AUVERGNE-RHONE-ALPES</v>
      </c>
      <c r="C113" s="40" t="str">
        <f>VLOOKUP(E113,'département SAGE'!$A$2:$B$192,2,0)</f>
        <v>RHONE</v>
      </c>
      <c r="D113" s="41" t="s">
        <v>589</v>
      </c>
      <c r="E113" s="75" t="s">
        <v>590</v>
      </c>
      <c r="F113" s="42">
        <f>VLOOKUP(E113,date_approbation!$A$2:$B$192,2,0)</f>
        <v>40018</v>
      </c>
      <c r="G113" s="42" t="str">
        <f>VLOOKUP(E113,' SAGE nécessaire'!$A$2:$C$192,2,0)</f>
        <v>non</v>
      </c>
      <c r="H113" s="42" t="str">
        <f>VLOOKUP(E113,' SAGE nécessaire'!$A$2:$C$192,3,0)</f>
        <v>non</v>
      </c>
      <c r="I113" s="44" t="s">
        <v>484</v>
      </c>
      <c r="J113" s="44" t="s">
        <v>594</v>
      </c>
      <c r="K113" s="40" t="s">
        <v>73</v>
      </c>
      <c r="L113" s="45" t="s">
        <v>138</v>
      </c>
      <c r="M113" s="46" t="s">
        <v>552</v>
      </c>
      <c r="N113" s="60"/>
      <c r="O113" s="61"/>
      <c r="P113" s="82" t="s">
        <v>595</v>
      </c>
      <c r="Q113" s="66" t="s">
        <v>596</v>
      </c>
      <c r="R113" s="69" t="s">
        <v>200</v>
      </c>
      <c r="S113" s="55"/>
      <c r="T113" s="81" t="s">
        <v>555</v>
      </c>
      <c r="U113" s="52"/>
      <c r="V113" s="70" t="s">
        <v>93</v>
      </c>
      <c r="W113" s="83"/>
      <c r="X113" s="54" t="s">
        <v>83</v>
      </c>
      <c r="Y113" s="54" t="s">
        <v>83</v>
      </c>
      <c r="Z113" s="54" t="s">
        <v>84</v>
      </c>
      <c r="AA113" s="50" t="s">
        <v>597</v>
      </c>
      <c r="AB113" s="55"/>
      <c r="AC113" s="56"/>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s="84" customFormat="1" ht="147" x14ac:dyDescent="0.3">
      <c r="A114" s="40" t="str">
        <f>VLOOKUP(E114,comité_bassin!A:B,2,0)</f>
        <v>Rhône-Méditerranée</v>
      </c>
      <c r="B114" s="40" t="str">
        <f>VLOOKUP(E114,'Région SAGE'!$A$2:$B$233,2,0)</f>
        <v>AUVERGNE-RHONE-ALPES</v>
      </c>
      <c r="C114" s="40" t="str">
        <f>VLOOKUP(E114,'département SAGE'!$A$2:$B$192,2,0)</f>
        <v>RHONE</v>
      </c>
      <c r="D114" s="41" t="s">
        <v>589</v>
      </c>
      <c r="E114" s="75" t="s">
        <v>590</v>
      </c>
      <c r="F114" s="42">
        <f>VLOOKUP(E114,date_approbation!$A$2:$B$192,2,0)</f>
        <v>40018</v>
      </c>
      <c r="G114" s="42" t="str">
        <f>VLOOKUP(E114,' SAGE nécessaire'!$A$2:$C$192,2,0)</f>
        <v>non</v>
      </c>
      <c r="H114" s="42" t="str">
        <f>VLOOKUP(E114,' SAGE nécessaire'!$A$2:$C$192,3,0)</f>
        <v>non</v>
      </c>
      <c r="I114" s="44" t="s">
        <v>598</v>
      </c>
      <c r="J114" s="44" t="s">
        <v>599</v>
      </c>
      <c r="K114" s="40" t="s">
        <v>73</v>
      </c>
      <c r="L114" s="45" t="s">
        <v>138</v>
      </c>
      <c r="M114" s="46" t="s">
        <v>552</v>
      </c>
      <c r="N114" s="60"/>
      <c r="O114" s="61"/>
      <c r="P114" s="82" t="s">
        <v>600</v>
      </c>
      <c r="Q114" s="66" t="s">
        <v>601</v>
      </c>
      <c r="R114" s="69" t="s">
        <v>220</v>
      </c>
      <c r="S114" s="55"/>
      <c r="T114" s="81" t="s">
        <v>555</v>
      </c>
      <c r="U114" s="52"/>
      <c r="V114" s="70" t="s">
        <v>93</v>
      </c>
      <c r="W114" s="83"/>
      <c r="X114" s="54" t="s">
        <v>83</v>
      </c>
      <c r="Y114" s="54" t="s">
        <v>83</v>
      </c>
      <c r="Z114" s="54" t="s">
        <v>84</v>
      </c>
      <c r="AA114" s="50"/>
      <c r="AB114" s="55"/>
      <c r="AC114" s="56"/>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s="57" customFormat="1" ht="147" x14ac:dyDescent="0.3">
      <c r="A115" s="40" t="str">
        <f>VLOOKUP(E115,comité_bassin!A:B,2,0)</f>
        <v>Rhône-Méditerranée</v>
      </c>
      <c r="B115" s="40" t="str">
        <f>VLOOKUP(E115,'Région SAGE'!$A$2:$B$233,2,0)</f>
        <v>AUVERGNE-RHONE-ALPES</v>
      </c>
      <c r="C115" s="40" t="str">
        <f>VLOOKUP(E115,'département SAGE'!$A$2:$B$192,2,0)</f>
        <v>RHONE</v>
      </c>
      <c r="D115" s="41" t="s">
        <v>589</v>
      </c>
      <c r="E115" s="75" t="s">
        <v>590</v>
      </c>
      <c r="F115" s="42">
        <f>VLOOKUP(E115,date_approbation!$A$2:$B$192,2,0)</f>
        <v>40018</v>
      </c>
      <c r="G115" s="42" t="str">
        <f>VLOOKUP(E115,' SAGE nécessaire'!$A$2:$C$192,2,0)</f>
        <v>non</v>
      </c>
      <c r="H115" s="42" t="str">
        <f>VLOOKUP(E115,' SAGE nécessaire'!$A$2:$C$192,3,0)</f>
        <v>non</v>
      </c>
      <c r="I115" s="43" t="s">
        <v>489</v>
      </c>
      <c r="J115" s="44" t="s">
        <v>602</v>
      </c>
      <c r="K115" s="40" t="s">
        <v>73</v>
      </c>
      <c r="L115" s="45" t="s">
        <v>138</v>
      </c>
      <c r="M115" s="46" t="s">
        <v>552</v>
      </c>
      <c r="N115" s="45"/>
      <c r="O115" s="46"/>
      <c r="P115" s="47" t="s">
        <v>603</v>
      </c>
      <c r="Q115" s="48" t="s">
        <v>604</v>
      </c>
      <c r="R115" s="69" t="s">
        <v>220</v>
      </c>
      <c r="S115" s="55"/>
      <c r="T115" s="81" t="s">
        <v>555</v>
      </c>
      <c r="U115" s="52" t="s">
        <v>81</v>
      </c>
      <c r="V115" s="70" t="s">
        <v>93</v>
      </c>
      <c r="X115" s="54" t="s">
        <v>83</v>
      </c>
      <c r="Y115" s="54" t="s">
        <v>83</v>
      </c>
      <c r="Z115" s="54" t="s">
        <v>84</v>
      </c>
      <c r="AA115" s="50"/>
      <c r="AB115" s="55"/>
      <c r="AC115" s="56"/>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s="57" customFormat="1" ht="105" x14ac:dyDescent="0.3">
      <c r="A116" s="40" t="str">
        <f>VLOOKUP(E116,comité_bassin!A:B,2,0)</f>
        <v>Rhône-Méditerranée</v>
      </c>
      <c r="B116" s="40" t="str">
        <f>VLOOKUP(E116,'Région SAGE'!$A$2:$B$233,2,0)</f>
        <v>AUVERGNE-RHONE-ALPES</v>
      </c>
      <c r="C116" s="40" t="str">
        <f>VLOOKUP(E116,'département SAGE'!$A$2:$B$192,2,0)</f>
        <v>RHONE</v>
      </c>
      <c r="D116" s="41" t="s">
        <v>589</v>
      </c>
      <c r="E116" s="75" t="s">
        <v>590</v>
      </c>
      <c r="F116" s="42">
        <f>VLOOKUP(E116,date_approbation!$A$2:$B$192,2,0)</f>
        <v>40018</v>
      </c>
      <c r="G116" s="42" t="str">
        <f>VLOOKUP(E116,' SAGE nécessaire'!$A$2:$C$192,2,0)</f>
        <v>non</v>
      </c>
      <c r="H116" s="42" t="str">
        <f>VLOOKUP(E116,' SAGE nécessaire'!$A$2:$C$192,3,0)</f>
        <v>non</v>
      </c>
      <c r="I116" s="43" t="s">
        <v>493</v>
      </c>
      <c r="J116" s="44" t="s">
        <v>605</v>
      </c>
      <c r="K116" s="40" t="s">
        <v>73</v>
      </c>
      <c r="L116" s="45" t="s">
        <v>138</v>
      </c>
      <c r="M116" s="46" t="s">
        <v>552</v>
      </c>
      <c r="N116" s="45"/>
      <c r="O116" s="46"/>
      <c r="P116" s="47" t="s">
        <v>606</v>
      </c>
      <c r="Q116" s="48" t="s">
        <v>607</v>
      </c>
      <c r="R116" s="69" t="s">
        <v>220</v>
      </c>
      <c r="S116" s="55"/>
      <c r="T116" s="81" t="s">
        <v>555</v>
      </c>
      <c r="U116" s="52"/>
      <c r="V116" s="70" t="s">
        <v>93</v>
      </c>
      <c r="X116" s="54" t="s">
        <v>83</v>
      </c>
      <c r="Y116" s="54" t="s">
        <v>83</v>
      </c>
      <c r="Z116" s="80" t="s">
        <v>102</v>
      </c>
      <c r="AA116" s="50"/>
      <c r="AB116" s="55"/>
      <c r="AC116" s="5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s="83" customFormat="1" ht="126" x14ac:dyDescent="0.3">
      <c r="A117" s="40" t="str">
        <f>VLOOKUP(E117,comité_bassin!A:B,2,0)</f>
        <v>Rhône-Méditerranée</v>
      </c>
      <c r="B117" s="41" t="str">
        <f>VLOOKUP(E117,'Région SAGE'!$A$2:$B$233,2,0)</f>
        <v>AUVERGNE-RHONE-ALPES</v>
      </c>
      <c r="C117" s="41" t="str">
        <f>VLOOKUP(E117,'département SAGE'!$A$2:$B$192,2,0)</f>
        <v>RHONE</v>
      </c>
      <c r="D117" s="41" t="s">
        <v>589</v>
      </c>
      <c r="E117" s="75" t="s">
        <v>590</v>
      </c>
      <c r="F117" s="63">
        <f>VLOOKUP(E117,date_approbation!$A$2:$B$192,2,0)</f>
        <v>40018</v>
      </c>
      <c r="G117" s="63" t="str">
        <f>VLOOKUP(E117,' SAGE nécessaire'!$A$2:$C$192,2,0)</f>
        <v>non</v>
      </c>
      <c r="H117" s="63" t="str">
        <f>VLOOKUP(E117,' SAGE nécessaire'!$A$2:$C$192,3,0)</f>
        <v>non</v>
      </c>
      <c r="I117" s="44" t="s">
        <v>497</v>
      </c>
      <c r="J117" s="44" t="s">
        <v>608</v>
      </c>
      <c r="K117" s="40" t="s">
        <v>107</v>
      </c>
      <c r="L117" s="85" t="s">
        <v>108</v>
      </c>
      <c r="M117" s="59" t="s">
        <v>109</v>
      </c>
      <c r="N117" s="85" t="s">
        <v>108</v>
      </c>
      <c r="O117" s="59" t="s">
        <v>552</v>
      </c>
      <c r="P117" s="82" t="s">
        <v>609</v>
      </c>
      <c r="Q117" s="66" t="s">
        <v>610</v>
      </c>
      <c r="R117" s="69" t="s">
        <v>200</v>
      </c>
      <c r="S117" s="55"/>
      <c r="T117" s="81" t="s">
        <v>611</v>
      </c>
      <c r="U117" s="52"/>
      <c r="V117" s="70" t="s">
        <v>82</v>
      </c>
      <c r="X117" s="54" t="s">
        <v>83</v>
      </c>
      <c r="Y117" s="54" t="s">
        <v>83</v>
      </c>
      <c r="Z117" s="86" t="s">
        <v>102</v>
      </c>
      <c r="AA117" s="50"/>
      <c r="AB117" s="87"/>
      <c r="AC117" s="56"/>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s="58" customFormat="1" ht="126" x14ac:dyDescent="0.3">
      <c r="A118" s="40" t="str">
        <f>VLOOKUP(E118,comité_bassin!A:B,2,0)</f>
        <v>Rhône-Méditerranée</v>
      </c>
      <c r="B118" s="41" t="str">
        <f>VLOOKUP(E118,'Région SAGE'!$A$2:$B$233,2,0)</f>
        <v>AUVERGNE-RHONE-ALPES</v>
      </c>
      <c r="C118" s="41" t="str">
        <f>VLOOKUP(E118,'département SAGE'!$A$2:$B$192,2,0)</f>
        <v>RHONE</v>
      </c>
      <c r="D118" s="41" t="s">
        <v>589</v>
      </c>
      <c r="E118" s="75" t="s">
        <v>590</v>
      </c>
      <c r="F118" s="63">
        <f>VLOOKUP(E118,date_approbation!$A$2:$B$192,2,0)</f>
        <v>40018</v>
      </c>
      <c r="G118" s="63" t="str">
        <f>VLOOKUP(E118,' SAGE nécessaire'!$A$2:$C$192,2,0)</f>
        <v>non</v>
      </c>
      <c r="H118" s="63" t="str">
        <f>VLOOKUP(E118,' SAGE nécessaire'!$A$2:$C$192,3,0)</f>
        <v>non</v>
      </c>
      <c r="I118" s="44" t="s">
        <v>612</v>
      </c>
      <c r="J118" s="44" t="s">
        <v>613</v>
      </c>
      <c r="K118" s="40" t="s">
        <v>107</v>
      </c>
      <c r="L118" s="85" t="s">
        <v>108</v>
      </c>
      <c r="M118" s="59" t="s">
        <v>109</v>
      </c>
      <c r="N118" s="85" t="s">
        <v>108</v>
      </c>
      <c r="O118" s="59" t="s">
        <v>552</v>
      </c>
      <c r="P118" s="82" t="s">
        <v>614</v>
      </c>
      <c r="Q118" s="66" t="s">
        <v>615</v>
      </c>
      <c r="R118" s="69" t="s">
        <v>220</v>
      </c>
      <c r="S118" s="55"/>
      <c r="T118" s="51" t="s">
        <v>285</v>
      </c>
      <c r="U118" s="52"/>
      <c r="V118" s="70" t="s">
        <v>82</v>
      </c>
      <c r="W118" s="83"/>
      <c r="X118" s="54" t="s">
        <v>83</v>
      </c>
      <c r="Y118" s="88" t="s">
        <v>616</v>
      </c>
      <c r="Z118" s="86" t="s">
        <v>102</v>
      </c>
      <c r="AA118" s="50"/>
      <c r="AB118" s="87"/>
      <c r="AC118" s="89"/>
      <c r="AJQ118" s="57"/>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s="57" customFormat="1" ht="189" x14ac:dyDescent="0.3">
      <c r="A119" s="40" t="str">
        <f>VLOOKUP(E119,comité_bassin!A:B,2,0)</f>
        <v>Rhône-Méditerranée</v>
      </c>
      <c r="B119" s="40" t="str">
        <f>VLOOKUP(E119,'Région SAGE'!$A$2:$B$233,2,0)</f>
        <v>AUVERGNE-RHONE-ALPES</v>
      </c>
      <c r="C119" s="40" t="str">
        <f>VLOOKUP(E119,'département SAGE'!$A$2:$B$192,2,0)</f>
        <v>RHONE</v>
      </c>
      <c r="D119" s="41" t="s">
        <v>589</v>
      </c>
      <c r="E119" s="75" t="s">
        <v>590</v>
      </c>
      <c r="F119" s="42">
        <f>VLOOKUP(E119,date_approbation!$A$2:$B$192,2,0)</f>
        <v>40018</v>
      </c>
      <c r="G119" s="42" t="str">
        <f>VLOOKUP(E119,' SAGE nécessaire'!$A$2:$C$192,2,0)</f>
        <v>non</v>
      </c>
      <c r="H119" s="42" t="str">
        <f>VLOOKUP(E119,' SAGE nécessaire'!$A$2:$C$192,3,0)</f>
        <v>non</v>
      </c>
      <c r="I119" s="43" t="s">
        <v>576</v>
      </c>
      <c r="J119" s="44" t="s">
        <v>617</v>
      </c>
      <c r="K119" s="40" t="s">
        <v>107</v>
      </c>
      <c r="L119" s="85" t="s">
        <v>108</v>
      </c>
      <c r="M119" s="59" t="s">
        <v>109</v>
      </c>
      <c r="N119" s="45"/>
      <c r="O119" s="46"/>
      <c r="P119" s="47" t="s">
        <v>618</v>
      </c>
      <c r="Q119" s="48" t="s">
        <v>619</v>
      </c>
      <c r="R119" s="69" t="s">
        <v>220</v>
      </c>
      <c r="S119" s="55"/>
      <c r="T119" s="51" t="s">
        <v>317</v>
      </c>
      <c r="U119" s="52" t="s">
        <v>81</v>
      </c>
      <c r="V119" s="70" t="s">
        <v>82</v>
      </c>
      <c r="X119" s="54" t="s">
        <v>83</v>
      </c>
      <c r="Y119" s="71" t="s">
        <v>533</v>
      </c>
      <c r="Z119" s="80" t="s">
        <v>102</v>
      </c>
      <c r="AA119" s="50"/>
      <c r="AB119" s="55"/>
      <c r="AC119" s="56"/>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s="57" customFormat="1" ht="84" x14ac:dyDescent="0.3">
      <c r="A120" s="40" t="str">
        <f>VLOOKUP(E120,comité_bassin!A:B,2,0)</f>
        <v>Rhône-Méditerranée</v>
      </c>
      <c r="B120" s="40" t="str">
        <f>VLOOKUP(E120,'Région SAGE'!$A$2:$B$233,2,0)</f>
        <v>AUVERGNE-RHONE-ALPES</v>
      </c>
      <c r="C120" s="40" t="str">
        <f>VLOOKUP(E120,'département SAGE'!$A$2:$B$192,2,0)</f>
        <v>RHONE</v>
      </c>
      <c r="D120" s="41" t="s">
        <v>589</v>
      </c>
      <c r="E120" s="75" t="s">
        <v>590</v>
      </c>
      <c r="F120" s="42">
        <f>VLOOKUP(E120,date_approbation!$A$2:$B$192,2,0)</f>
        <v>40018</v>
      </c>
      <c r="G120" s="42" t="str">
        <f>VLOOKUP(E120,' SAGE nécessaire'!$A$2:$C$192,2,0)</f>
        <v>non</v>
      </c>
      <c r="H120" s="42" t="str">
        <f>VLOOKUP(E120,' SAGE nécessaire'!$A$2:$C$192,3,0)</f>
        <v>non</v>
      </c>
      <c r="I120" s="43" t="s">
        <v>541</v>
      </c>
      <c r="J120" s="44" t="s">
        <v>620</v>
      </c>
      <c r="K120" s="40" t="s">
        <v>107</v>
      </c>
      <c r="L120" s="85" t="s">
        <v>108</v>
      </c>
      <c r="M120" s="59" t="s">
        <v>109</v>
      </c>
      <c r="N120" s="45"/>
      <c r="O120" s="46"/>
      <c r="P120" s="47" t="s">
        <v>621</v>
      </c>
      <c r="Q120" s="48" t="s">
        <v>622</v>
      </c>
      <c r="R120" s="69" t="s">
        <v>200</v>
      </c>
      <c r="S120" s="55"/>
      <c r="T120" s="51" t="s">
        <v>317</v>
      </c>
      <c r="U120" s="52" t="s">
        <v>81</v>
      </c>
      <c r="V120" s="70" t="s">
        <v>82</v>
      </c>
      <c r="X120" s="54" t="s">
        <v>83</v>
      </c>
      <c r="Y120" s="54" t="s">
        <v>83</v>
      </c>
      <c r="Z120" s="54" t="s">
        <v>84</v>
      </c>
      <c r="AA120" s="50"/>
      <c r="AB120" s="55"/>
      <c r="AC120" s="56"/>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s="57" customFormat="1" ht="105" x14ac:dyDescent="0.3">
      <c r="A121" s="40" t="str">
        <f>VLOOKUP(E121,comité_bassin!A:B,2,0)</f>
        <v>Rhône-Méditerranée</v>
      </c>
      <c r="B121" s="40" t="str">
        <f>VLOOKUP(E121,'Région SAGE'!$A$2:$B$233,2,0)</f>
        <v>AUVERGNE-RHONE-ALPES</v>
      </c>
      <c r="C121" s="40" t="str">
        <f>VLOOKUP(E121,'département SAGE'!$A$2:$B$192,2,0)</f>
        <v>RHONE</v>
      </c>
      <c r="D121" s="41" t="s">
        <v>589</v>
      </c>
      <c r="E121" s="75" t="s">
        <v>590</v>
      </c>
      <c r="F121" s="42">
        <f>VLOOKUP(E121,date_approbation!$A$2:$B$192,2,0)</f>
        <v>40018</v>
      </c>
      <c r="G121" s="42" t="str">
        <f>VLOOKUP(E121,' SAGE nécessaire'!$A$2:$C$192,2,0)</f>
        <v>non</v>
      </c>
      <c r="H121" s="42" t="str">
        <f>VLOOKUP(E121,' SAGE nécessaire'!$A$2:$C$192,3,0)</f>
        <v>non</v>
      </c>
      <c r="I121" s="43" t="s">
        <v>541</v>
      </c>
      <c r="J121" s="44" t="s">
        <v>623</v>
      </c>
      <c r="K121" s="40" t="s">
        <v>107</v>
      </c>
      <c r="L121" s="85" t="s">
        <v>108</v>
      </c>
      <c r="M121" s="59" t="s">
        <v>109</v>
      </c>
      <c r="N121" s="45"/>
      <c r="O121" s="46"/>
      <c r="P121" s="47" t="s">
        <v>624</v>
      </c>
      <c r="Q121" s="48" t="s">
        <v>625</v>
      </c>
      <c r="R121" s="69" t="s">
        <v>220</v>
      </c>
      <c r="S121" s="55"/>
      <c r="T121" s="51" t="s">
        <v>317</v>
      </c>
      <c r="U121" s="52" t="s">
        <v>81</v>
      </c>
      <c r="V121" s="70" t="s">
        <v>82</v>
      </c>
      <c r="X121" s="54" t="s">
        <v>83</v>
      </c>
      <c r="Y121" s="54" t="s">
        <v>83</v>
      </c>
      <c r="Z121" s="54" t="s">
        <v>84</v>
      </c>
      <c r="AA121" s="50"/>
      <c r="AB121" s="55"/>
      <c r="AC121" s="56"/>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s="57" customFormat="1" ht="105" x14ac:dyDescent="0.3">
      <c r="A122" s="40" t="str">
        <f>VLOOKUP(E122,comité_bassin!A:B,2,0)</f>
        <v>Rhône-Méditerranée</v>
      </c>
      <c r="B122" s="40" t="str">
        <f>VLOOKUP(E122,'Région SAGE'!$A$2:$B$233,2,0)</f>
        <v>AUVERGNE-RHONE-ALPES</v>
      </c>
      <c r="C122" s="40" t="str">
        <f>VLOOKUP(E122,'département SAGE'!$A$2:$B$192,2,0)</f>
        <v>RHONE</v>
      </c>
      <c r="D122" s="41" t="s">
        <v>589</v>
      </c>
      <c r="E122" s="75" t="s">
        <v>590</v>
      </c>
      <c r="F122" s="42">
        <f>VLOOKUP(E122,date_approbation!$A$2:$B$192,2,0)</f>
        <v>40018</v>
      </c>
      <c r="G122" s="42" t="str">
        <f>VLOOKUP(E122,' SAGE nécessaire'!$A$2:$C$192,2,0)</f>
        <v>non</v>
      </c>
      <c r="H122" s="42" t="str">
        <f>VLOOKUP(E122,' SAGE nécessaire'!$A$2:$C$192,3,0)</f>
        <v>non</v>
      </c>
      <c r="I122" s="43" t="s">
        <v>546</v>
      </c>
      <c r="J122" s="44" t="s">
        <v>626</v>
      </c>
      <c r="K122" s="40" t="s">
        <v>278</v>
      </c>
      <c r="L122" s="85" t="s">
        <v>138</v>
      </c>
      <c r="M122" s="46" t="s">
        <v>627</v>
      </c>
      <c r="N122" s="45"/>
      <c r="O122" s="46"/>
      <c r="P122" s="47" t="s">
        <v>628</v>
      </c>
      <c r="Q122" s="48" t="s">
        <v>629</v>
      </c>
      <c r="R122" s="69" t="s">
        <v>220</v>
      </c>
      <c r="S122" s="55"/>
      <c r="T122" s="81" t="s">
        <v>545</v>
      </c>
      <c r="U122" s="52"/>
      <c r="V122" s="70" t="s">
        <v>82</v>
      </c>
      <c r="X122" s="54" t="s">
        <v>83</v>
      </c>
      <c r="Y122" s="71" t="s">
        <v>616</v>
      </c>
      <c r="Z122" s="80" t="s">
        <v>102</v>
      </c>
      <c r="AA122" s="50"/>
      <c r="AB122" s="55"/>
      <c r="AC122" s="56"/>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s="57" customFormat="1" ht="105" x14ac:dyDescent="0.3">
      <c r="A123" s="40" t="str">
        <f>VLOOKUP(E123,comité_bassin!A:B,2,0)</f>
        <v>Rhône-Méditerranée</v>
      </c>
      <c r="B123" s="40" t="str">
        <f>VLOOKUP(E123,'Région SAGE'!$A$2:$B$233,2,0)</f>
        <v>AUVERGNE-RHONE-ALPES</v>
      </c>
      <c r="C123" s="40" t="str">
        <f>VLOOKUP(E123,'département SAGE'!$A$2:$B$192,2,0)</f>
        <v>RHONE</v>
      </c>
      <c r="D123" s="41" t="s">
        <v>589</v>
      </c>
      <c r="E123" s="75" t="s">
        <v>590</v>
      </c>
      <c r="F123" s="42">
        <f>VLOOKUP(E123,date_approbation!$A$2:$B$192,2,0)</f>
        <v>40018</v>
      </c>
      <c r="G123" s="42" t="str">
        <f>VLOOKUP(E123,' SAGE nécessaire'!$A$2:$C$192,2,0)</f>
        <v>non</v>
      </c>
      <c r="H123" s="42" t="str">
        <f>VLOOKUP(E123,' SAGE nécessaire'!$A$2:$C$192,3,0)</f>
        <v>non</v>
      </c>
      <c r="I123" s="43" t="s">
        <v>546</v>
      </c>
      <c r="J123" s="44" t="s">
        <v>630</v>
      </c>
      <c r="K123" s="40" t="s">
        <v>278</v>
      </c>
      <c r="L123" s="85" t="s">
        <v>138</v>
      </c>
      <c r="M123" s="46" t="s">
        <v>627</v>
      </c>
      <c r="N123" s="45"/>
      <c r="O123" s="46"/>
      <c r="P123" s="47" t="s">
        <v>631</v>
      </c>
      <c r="Q123" s="48" t="s">
        <v>632</v>
      </c>
      <c r="R123" s="69" t="s">
        <v>220</v>
      </c>
      <c r="S123" s="55"/>
      <c r="T123" s="81" t="s">
        <v>545</v>
      </c>
      <c r="U123" s="52" t="s">
        <v>81</v>
      </c>
      <c r="V123" s="70" t="s">
        <v>93</v>
      </c>
      <c r="X123" s="54" t="s">
        <v>83</v>
      </c>
      <c r="Y123" s="71" t="s">
        <v>616</v>
      </c>
      <c r="Z123" s="80" t="s">
        <v>102</v>
      </c>
      <c r="AA123" s="50"/>
      <c r="AB123" s="55"/>
      <c r="AC123" s="56"/>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row>
    <row r="124" spans="1:1024" s="58" customFormat="1" ht="88.35" customHeight="1" x14ac:dyDescent="0.3">
      <c r="A124" s="40" t="str">
        <f>VLOOKUP(E124,comité_bassin!A:B,2,0)</f>
        <v>Rhône-Méditerranée</v>
      </c>
      <c r="B124" s="40" t="str">
        <f>VLOOKUP(E124,'Région SAGE'!$A$2:$B$233,2,0)</f>
        <v>AUVERGNE-RHONE-ALPES</v>
      </c>
      <c r="C124" s="40" t="str">
        <f>VLOOKUP(E124,'département SAGE'!$A$2:$B$192,2,0)</f>
        <v>RHONE</v>
      </c>
      <c r="D124" s="41" t="s">
        <v>589</v>
      </c>
      <c r="E124" s="75" t="s">
        <v>590</v>
      </c>
      <c r="F124" s="42">
        <f>VLOOKUP(E124,date_approbation!$A$2:$B$192,2,0)</f>
        <v>40018</v>
      </c>
      <c r="G124" s="42" t="str">
        <f>VLOOKUP(E124,' SAGE nécessaire'!$A$2:$C$192,2,0)</f>
        <v>non</v>
      </c>
      <c r="H124" s="42" t="str">
        <f>VLOOKUP(E124,' SAGE nécessaire'!$A$2:$C$192,3,0)</f>
        <v>non</v>
      </c>
      <c r="I124" s="43" t="s">
        <v>550</v>
      </c>
      <c r="J124" s="44" t="s">
        <v>633</v>
      </c>
      <c r="K124" s="40" t="s">
        <v>278</v>
      </c>
      <c r="L124" s="45" t="s">
        <v>138</v>
      </c>
      <c r="M124" s="46" t="s">
        <v>627</v>
      </c>
      <c r="N124" s="45"/>
      <c r="O124" s="46"/>
      <c r="P124" s="47" t="s">
        <v>634</v>
      </c>
      <c r="Q124" s="48" t="s">
        <v>635</v>
      </c>
      <c r="R124" s="69" t="s">
        <v>220</v>
      </c>
      <c r="S124" s="55"/>
      <c r="T124" s="81" t="s">
        <v>636</v>
      </c>
      <c r="U124" s="52" t="s">
        <v>81</v>
      </c>
      <c r="V124" s="70" t="s">
        <v>93</v>
      </c>
      <c r="W124" s="57"/>
      <c r="X124" s="54" t="s">
        <v>83</v>
      </c>
      <c r="Y124" s="54" t="s">
        <v>83</v>
      </c>
      <c r="Z124" s="54" t="s">
        <v>84</v>
      </c>
      <c r="AA124" s="50"/>
      <c r="AB124" s="55"/>
      <c r="AC124" s="56"/>
      <c r="AJQ124" s="57"/>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s="58" customFormat="1" ht="105" x14ac:dyDescent="0.3">
      <c r="A125" s="40" t="str">
        <f>VLOOKUP(E125,comité_bassin!A:B,2,0)</f>
        <v>Rhône-Méditerranée</v>
      </c>
      <c r="B125" s="40" t="str">
        <f>VLOOKUP(E125,'Région SAGE'!$A$2:$B$233,2,0)</f>
        <v>AUVERGNE-RHONE-ALPES</v>
      </c>
      <c r="C125" s="40" t="str">
        <f>VLOOKUP(E125,'département SAGE'!$A$2:$B$192,2,0)</f>
        <v>RHONE</v>
      </c>
      <c r="D125" s="41" t="s">
        <v>589</v>
      </c>
      <c r="E125" s="75" t="s">
        <v>590</v>
      </c>
      <c r="F125" s="42">
        <f>VLOOKUP(E125,date_approbation!$A$2:$B$192,2,0)</f>
        <v>40018</v>
      </c>
      <c r="G125" s="42" t="str">
        <f>VLOOKUP(E125,' SAGE nécessaire'!$A$2:$C$192,2,0)</f>
        <v>non</v>
      </c>
      <c r="H125" s="42" t="str">
        <f>VLOOKUP(E125,' SAGE nécessaire'!$A$2:$C$192,3,0)</f>
        <v>non</v>
      </c>
      <c r="I125" s="43" t="s">
        <v>637</v>
      </c>
      <c r="J125" s="44" t="s">
        <v>638</v>
      </c>
      <c r="K125" s="40" t="s">
        <v>107</v>
      </c>
      <c r="L125" s="45" t="s">
        <v>138</v>
      </c>
      <c r="M125" s="46" t="s">
        <v>639</v>
      </c>
      <c r="N125" s="45" t="s">
        <v>108</v>
      </c>
      <c r="O125" s="46"/>
      <c r="P125" s="47" t="s">
        <v>640</v>
      </c>
      <c r="Q125" s="48" t="s">
        <v>641</v>
      </c>
      <c r="R125" s="69" t="s">
        <v>220</v>
      </c>
      <c r="S125" s="55"/>
      <c r="T125" s="81" t="s">
        <v>545</v>
      </c>
      <c r="U125" s="52" t="s">
        <v>81</v>
      </c>
      <c r="V125" s="70" t="s">
        <v>93</v>
      </c>
      <c r="W125" s="57"/>
      <c r="X125" s="54" t="s">
        <v>83</v>
      </c>
      <c r="Y125" s="54" t="s">
        <v>83</v>
      </c>
      <c r="Z125" s="54" t="s">
        <v>84</v>
      </c>
      <c r="AA125" s="50"/>
      <c r="AB125" s="55"/>
      <c r="AC125" s="56"/>
      <c r="AJQ125" s="57"/>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s="58" customFormat="1" ht="210" x14ac:dyDescent="0.3">
      <c r="A126" s="40" t="str">
        <f>VLOOKUP(E126,comité_bassin!A:B,2,0)</f>
        <v>Rhône-Méditerranée</v>
      </c>
      <c r="B126" s="40" t="str">
        <f>VLOOKUP(E126,'Région SAGE'!$A$2:$B$233,2,0)</f>
        <v>AUVERGNE-RHONE-ALPES</v>
      </c>
      <c r="C126" s="40" t="str">
        <f>VLOOKUP(E126,'département SAGE'!$A$2:$B$192,2,0)</f>
        <v>RHONE</v>
      </c>
      <c r="D126" s="41" t="s">
        <v>589</v>
      </c>
      <c r="E126" s="75" t="s">
        <v>590</v>
      </c>
      <c r="F126" s="42">
        <f>VLOOKUP(E126,date_approbation!$A$2:$B$192,2,0)</f>
        <v>40018</v>
      </c>
      <c r="G126" s="42" t="str">
        <f>VLOOKUP(E126,' SAGE nécessaire'!$A$2:$C$192,2,0)</f>
        <v>non</v>
      </c>
      <c r="H126" s="42" t="str">
        <f>VLOOKUP(E126,' SAGE nécessaire'!$A$2:$C$192,3,0)</f>
        <v>non</v>
      </c>
      <c r="I126" s="43" t="s">
        <v>642</v>
      </c>
      <c r="J126" s="44" t="s">
        <v>643</v>
      </c>
      <c r="K126" s="40" t="s">
        <v>73</v>
      </c>
      <c r="L126" s="45" t="s">
        <v>138</v>
      </c>
      <c r="M126" s="46" t="s">
        <v>87</v>
      </c>
      <c r="N126" s="45"/>
      <c r="O126" s="46"/>
      <c r="P126" s="47" t="s">
        <v>644</v>
      </c>
      <c r="Q126" s="48" t="s">
        <v>645</v>
      </c>
      <c r="R126" s="69" t="s">
        <v>200</v>
      </c>
      <c r="S126" s="55"/>
      <c r="T126" s="81" t="s">
        <v>92</v>
      </c>
      <c r="U126" s="52" t="s">
        <v>81</v>
      </c>
      <c r="V126" s="70" t="s">
        <v>82</v>
      </c>
      <c r="W126" s="57"/>
      <c r="X126" s="54" t="s">
        <v>83</v>
      </c>
      <c r="Y126" s="54" t="s">
        <v>83</v>
      </c>
      <c r="Z126" s="54" t="s">
        <v>84</v>
      </c>
      <c r="AA126" s="50" t="s">
        <v>646</v>
      </c>
      <c r="AB126" s="55"/>
      <c r="AC126" s="56"/>
      <c r="AJQ126" s="57"/>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s="58" customFormat="1" ht="126" x14ac:dyDescent="0.3">
      <c r="A127" s="40" t="str">
        <f>VLOOKUP(E127,comité_bassin!A:B,2,0)</f>
        <v>Rhône-Méditerranée</v>
      </c>
      <c r="B127" s="40" t="str">
        <f>VLOOKUP(E127,'Région SAGE'!$A$2:$B$233,2,0)</f>
        <v>AUVERGNE-RHONE-ALPES</v>
      </c>
      <c r="C127" s="40" t="str">
        <f>VLOOKUP(E127,'département SAGE'!$A$2:$B$192,2,0)</f>
        <v>RHONE</v>
      </c>
      <c r="D127" s="41" t="s">
        <v>589</v>
      </c>
      <c r="E127" s="75" t="s">
        <v>590</v>
      </c>
      <c r="F127" s="42">
        <f>VLOOKUP(E127,date_approbation!$A$2:$B$192,2,0)</f>
        <v>40018</v>
      </c>
      <c r="G127" s="42" t="str">
        <f>VLOOKUP(E127,' SAGE nécessaire'!$A$2:$C$192,2,0)</f>
        <v>non</v>
      </c>
      <c r="H127" s="42" t="str">
        <f>VLOOKUP(E127,' SAGE nécessaire'!$A$2:$C$192,3,0)</f>
        <v>non</v>
      </c>
      <c r="I127" s="43" t="s">
        <v>647</v>
      </c>
      <c r="J127" s="44" t="s">
        <v>648</v>
      </c>
      <c r="K127" s="40" t="s">
        <v>278</v>
      </c>
      <c r="L127" s="45" t="s">
        <v>108</v>
      </c>
      <c r="M127" s="46" t="s">
        <v>627</v>
      </c>
      <c r="N127" s="45"/>
      <c r="O127" s="46"/>
      <c r="P127" s="47" t="s">
        <v>649</v>
      </c>
      <c r="Q127" s="48" t="s">
        <v>650</v>
      </c>
      <c r="R127" s="69" t="s">
        <v>220</v>
      </c>
      <c r="S127" s="55"/>
      <c r="T127" s="81" t="s">
        <v>636</v>
      </c>
      <c r="U127" s="52"/>
      <c r="V127" s="70" t="s">
        <v>93</v>
      </c>
      <c r="W127" s="57"/>
      <c r="X127" s="54" t="s">
        <v>83</v>
      </c>
      <c r="Y127" s="54" t="s">
        <v>83</v>
      </c>
      <c r="Z127" s="54" t="s">
        <v>84</v>
      </c>
      <c r="AA127" s="50" t="s">
        <v>651</v>
      </c>
      <c r="AB127" s="55"/>
      <c r="AC127" s="56"/>
      <c r="AJQ127" s="5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s="58" customFormat="1" ht="231" x14ac:dyDescent="0.3">
      <c r="A128" s="40" t="str">
        <f>VLOOKUP(E128,comité_bassin!A:B,2,0)</f>
        <v>Corse, Guadeloupe</v>
      </c>
      <c r="B128" s="40" t="str">
        <f>VLOOKUP(E128,'Région SAGE'!$A$2:$B$233,2,0)</f>
        <v>CORSE</v>
      </c>
      <c r="C128" s="40" t="str">
        <f>VLOOKUP(E128,'département SAGE'!$A$2:$B$192,2,0)</f>
        <v>HAUTE-CORSE</v>
      </c>
      <c r="D128" s="41" t="s">
        <v>652</v>
      </c>
      <c r="E128" s="75" t="s">
        <v>653</v>
      </c>
      <c r="F128" s="42">
        <f>VLOOKUP(E128,date_approbation!$A$2:$B$192,2,0)</f>
        <v>41753</v>
      </c>
      <c r="G128" s="42" t="str">
        <f>VLOOKUP(E128,' SAGE nécessaire'!$A$2:$C$192,2,0)</f>
        <v>oui</v>
      </c>
      <c r="H128" s="42" t="str">
        <f>VLOOKUP(E128,' SAGE nécessaire'!$A$2:$C$192,3,0)</f>
        <v>non</v>
      </c>
      <c r="I128" s="43" t="s">
        <v>480</v>
      </c>
      <c r="J128" s="44" t="s">
        <v>654</v>
      </c>
      <c r="K128" s="40" t="s">
        <v>278</v>
      </c>
      <c r="L128" s="45" t="s">
        <v>108</v>
      </c>
      <c r="M128" s="46" t="s">
        <v>627</v>
      </c>
      <c r="N128" s="45"/>
      <c r="O128" s="46"/>
      <c r="P128" s="47" t="s">
        <v>655</v>
      </c>
      <c r="Q128" s="48" t="s">
        <v>656</v>
      </c>
      <c r="R128" s="69" t="s">
        <v>220</v>
      </c>
      <c r="S128" s="55"/>
      <c r="T128" s="81" t="s">
        <v>545</v>
      </c>
      <c r="U128" s="52" t="s">
        <v>81</v>
      </c>
      <c r="V128" s="70" t="s">
        <v>82</v>
      </c>
      <c r="W128" s="57"/>
      <c r="X128" s="54" t="s">
        <v>83</v>
      </c>
      <c r="Y128" s="54" t="s">
        <v>83</v>
      </c>
      <c r="Z128" s="54" t="s">
        <v>84</v>
      </c>
      <c r="AA128" s="50"/>
      <c r="AB128" s="55"/>
      <c r="AC128" s="56"/>
      <c r="AJQ128" s="57"/>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s="58" customFormat="1" ht="378" x14ac:dyDescent="0.3">
      <c r="A129" s="40" t="str">
        <f>VLOOKUP(E129,comité_bassin!A:B,2,0)</f>
        <v>Corse, Guadeloupe</v>
      </c>
      <c r="B129" s="40" t="str">
        <f>VLOOKUP(E129,'Région SAGE'!$A$2:$B$233,2,0)</f>
        <v>CORSE</v>
      </c>
      <c r="C129" s="40" t="str">
        <f>VLOOKUP(E129,'département SAGE'!$A$2:$B$192,2,0)</f>
        <v>HAUTE-CORSE</v>
      </c>
      <c r="D129" s="41" t="s">
        <v>652</v>
      </c>
      <c r="E129" s="75" t="s">
        <v>653</v>
      </c>
      <c r="F129" s="42">
        <f>VLOOKUP(E129,date_approbation!$A$2:$B$192,2,0)</f>
        <v>41753</v>
      </c>
      <c r="G129" s="42" t="str">
        <f>VLOOKUP(E129,' SAGE nécessaire'!$A$2:$C$192,2,0)</f>
        <v>oui</v>
      </c>
      <c r="H129" s="42" t="str">
        <f>VLOOKUP(E129,' SAGE nécessaire'!$A$2:$C$192,3,0)</f>
        <v>non</v>
      </c>
      <c r="I129" s="43" t="s">
        <v>484</v>
      </c>
      <c r="J129" s="44" t="s">
        <v>657</v>
      </c>
      <c r="K129" s="40" t="s">
        <v>278</v>
      </c>
      <c r="L129" s="45" t="s">
        <v>108</v>
      </c>
      <c r="M129" s="46" t="s">
        <v>627</v>
      </c>
      <c r="N129" s="45"/>
      <c r="O129" s="46"/>
      <c r="P129" s="47" t="s">
        <v>658</v>
      </c>
      <c r="Q129" s="48" t="s">
        <v>659</v>
      </c>
      <c r="R129" s="69" t="s">
        <v>220</v>
      </c>
      <c r="S129" s="55"/>
      <c r="T129" s="81" t="s">
        <v>545</v>
      </c>
      <c r="U129" s="52" t="s">
        <v>81</v>
      </c>
      <c r="V129" s="70" t="s">
        <v>82</v>
      </c>
      <c r="W129" s="57"/>
      <c r="X129" s="54" t="s">
        <v>83</v>
      </c>
      <c r="Y129" s="54" t="s">
        <v>83</v>
      </c>
      <c r="Z129" s="54" t="s">
        <v>84</v>
      </c>
      <c r="AA129" s="50"/>
      <c r="AB129" s="55"/>
      <c r="AC129" s="56"/>
      <c r="AJQ129" s="57"/>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s="58" customFormat="1" ht="189" x14ac:dyDescent="0.3">
      <c r="A130" s="40" t="str">
        <f>VLOOKUP(E130,comité_bassin!A:B,2,0)</f>
        <v>Corse, Guadeloupe</v>
      </c>
      <c r="B130" s="40" t="str">
        <f>VLOOKUP(E130,'Région SAGE'!$A$2:$B$233,2,0)</f>
        <v>CORSE</v>
      </c>
      <c r="C130" s="40" t="str">
        <f>VLOOKUP(E130,'département SAGE'!$A$2:$B$192,2,0)</f>
        <v>HAUTE-CORSE</v>
      </c>
      <c r="D130" s="41" t="s">
        <v>652</v>
      </c>
      <c r="E130" s="75" t="s">
        <v>653</v>
      </c>
      <c r="F130" s="42">
        <f>VLOOKUP(E130,date_approbation!$A$2:$B$192,2,0)</f>
        <v>41753</v>
      </c>
      <c r="G130" s="42" t="str">
        <f>VLOOKUP(E130,' SAGE nécessaire'!$A$2:$C$192,2,0)</f>
        <v>oui</v>
      </c>
      <c r="H130" s="42" t="str">
        <f>VLOOKUP(E130,' SAGE nécessaire'!$A$2:$C$192,3,0)</f>
        <v>non</v>
      </c>
      <c r="I130" s="43" t="s">
        <v>489</v>
      </c>
      <c r="J130" s="44" t="s">
        <v>660</v>
      </c>
      <c r="K130" s="40" t="s">
        <v>73</v>
      </c>
      <c r="L130" s="45" t="s">
        <v>74</v>
      </c>
      <c r="M130" s="46" t="s">
        <v>87</v>
      </c>
      <c r="N130" s="45"/>
      <c r="O130" s="46"/>
      <c r="P130" s="47" t="s">
        <v>644</v>
      </c>
      <c r="Q130" s="48" t="s">
        <v>661</v>
      </c>
      <c r="R130" s="69" t="s">
        <v>200</v>
      </c>
      <c r="S130" s="55"/>
      <c r="T130" s="81" t="s">
        <v>92</v>
      </c>
      <c r="U130" s="52" t="s">
        <v>81</v>
      </c>
      <c r="V130" s="70" t="s">
        <v>82</v>
      </c>
      <c r="W130" s="57"/>
      <c r="X130" s="54" t="s">
        <v>83</v>
      </c>
      <c r="Y130" s="54" t="s">
        <v>83</v>
      </c>
      <c r="Z130" s="54" t="s">
        <v>84</v>
      </c>
      <c r="AA130" s="50"/>
      <c r="AB130" s="55"/>
      <c r="AC130" s="56"/>
      <c r="AJQ130" s="57"/>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s="58" customFormat="1" ht="147" x14ac:dyDescent="0.3">
      <c r="A131" s="40" t="str">
        <f>VLOOKUP(E131,comité_bassin!A:B,2,0)</f>
        <v>Corse, Guadeloupe</v>
      </c>
      <c r="B131" s="40" t="str">
        <f>VLOOKUP(E131,'Région SAGE'!$A$2:$B$233,2,0)</f>
        <v>CORSE</v>
      </c>
      <c r="C131" s="40" t="str">
        <f>VLOOKUP(E131,'département SAGE'!$A$2:$B$192,2,0)</f>
        <v>HAUTE-CORSE</v>
      </c>
      <c r="D131" s="41" t="s">
        <v>652</v>
      </c>
      <c r="E131" s="75" t="s">
        <v>653</v>
      </c>
      <c r="F131" s="42">
        <f>VLOOKUP(E131,date_approbation!$A$2:$B$192,2,0)</f>
        <v>41753</v>
      </c>
      <c r="G131" s="42" t="str">
        <f>VLOOKUP(E131,' SAGE nécessaire'!$A$2:$C$192,2,0)</f>
        <v>oui</v>
      </c>
      <c r="H131" s="42" t="str">
        <f>VLOOKUP(E131,' SAGE nécessaire'!$A$2:$C$192,3,0)</f>
        <v>non</v>
      </c>
      <c r="I131" s="43" t="s">
        <v>493</v>
      </c>
      <c r="J131" s="44" t="s">
        <v>662</v>
      </c>
      <c r="K131" s="40" t="s">
        <v>73</v>
      </c>
      <c r="L131" s="45" t="s">
        <v>74</v>
      </c>
      <c r="M131" s="46" t="s">
        <v>663</v>
      </c>
      <c r="N131" s="45"/>
      <c r="O131" s="46"/>
      <c r="P131" s="47" t="s">
        <v>664</v>
      </c>
      <c r="Q131" s="48" t="s">
        <v>665</v>
      </c>
      <c r="R131" s="69" t="s">
        <v>200</v>
      </c>
      <c r="S131" s="55"/>
      <c r="T131" s="81" t="s">
        <v>666</v>
      </c>
      <c r="U131" s="52" t="s">
        <v>81</v>
      </c>
      <c r="V131" s="70" t="s">
        <v>82</v>
      </c>
      <c r="W131" s="57"/>
      <c r="X131" s="54" t="s">
        <v>83</v>
      </c>
      <c r="Y131" s="54" t="s">
        <v>83</v>
      </c>
      <c r="Z131" s="54" t="s">
        <v>84</v>
      </c>
      <c r="AA131" s="50"/>
      <c r="AB131" s="55"/>
      <c r="AC131" s="56"/>
      <c r="AJQ131" s="57"/>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s="58" customFormat="1" ht="168" x14ac:dyDescent="0.3">
      <c r="A132" s="40" t="str">
        <f>VLOOKUP(E132,comité_bassin!A:B,2,0)</f>
        <v>Corse, Guadeloupe</v>
      </c>
      <c r="B132" s="40" t="str">
        <f>VLOOKUP(E132,'Région SAGE'!$A$2:$B$233,2,0)</f>
        <v>CORSE</v>
      </c>
      <c r="C132" s="40" t="str">
        <f>VLOOKUP(E132,'département SAGE'!$A$2:$B$192,2,0)</f>
        <v>HAUTE-CORSE</v>
      </c>
      <c r="D132" s="41" t="s">
        <v>652</v>
      </c>
      <c r="E132" s="75" t="s">
        <v>653</v>
      </c>
      <c r="F132" s="42">
        <f>VLOOKUP(E132,date_approbation!$A$2:$B$192,2,0)</f>
        <v>41753</v>
      </c>
      <c r="G132" s="42" t="str">
        <f>VLOOKUP(E132,' SAGE nécessaire'!$A$2:$C$192,2,0)</f>
        <v>oui</v>
      </c>
      <c r="H132" s="42" t="str">
        <f>VLOOKUP(E132,' SAGE nécessaire'!$A$2:$C$192,3,0)</f>
        <v>non</v>
      </c>
      <c r="I132" s="43" t="s">
        <v>497</v>
      </c>
      <c r="J132" s="44" t="s">
        <v>667</v>
      </c>
      <c r="K132" s="40" t="s">
        <v>73</v>
      </c>
      <c r="L132" s="45" t="s">
        <v>108</v>
      </c>
      <c r="M132" s="46" t="s">
        <v>627</v>
      </c>
      <c r="N132" s="45"/>
      <c r="O132" s="46"/>
      <c r="P132" s="47" t="s">
        <v>649</v>
      </c>
      <c r="Q132" s="48" t="s">
        <v>668</v>
      </c>
      <c r="R132" s="69" t="s">
        <v>220</v>
      </c>
      <c r="S132" s="55"/>
      <c r="T132" s="81" t="s">
        <v>636</v>
      </c>
      <c r="U132" s="52"/>
      <c r="V132" s="70" t="s">
        <v>82</v>
      </c>
      <c r="W132" s="57"/>
      <c r="X132" s="54" t="s">
        <v>83</v>
      </c>
      <c r="Y132" s="54" t="s">
        <v>83</v>
      </c>
      <c r="Z132" s="54" t="s">
        <v>84</v>
      </c>
      <c r="AA132" s="50"/>
      <c r="AB132" s="55"/>
      <c r="AC132" s="56"/>
      <c r="AJQ132" s="57"/>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s="58" customFormat="1" ht="83.25" customHeight="1" x14ac:dyDescent="0.3">
      <c r="A133" s="40" t="str">
        <f>VLOOKUP(E133,comité_bassin!A:B,2,0)</f>
        <v>Rhône-Méditerranée</v>
      </c>
      <c r="B133" s="40" t="str">
        <f>VLOOKUP(E133,'Région SAGE'!$A$2:$B$233,2,0)</f>
        <v>OCCITANIE</v>
      </c>
      <c r="C133" s="40" t="s">
        <v>669</v>
      </c>
      <c r="D133" s="41" t="s">
        <v>670</v>
      </c>
      <c r="E133" s="75" t="s">
        <v>671</v>
      </c>
      <c r="F133" s="42">
        <v>43714</v>
      </c>
      <c r="G133" s="42" t="str">
        <f>VLOOKUP(E133,' SAGE nécessaire'!$A$2:$C$192,2,0)</f>
        <v>non</v>
      </c>
      <c r="H133" s="42" t="str">
        <f>VLOOKUP(E133,' SAGE nécessaire'!$A$2:$C$192,3,0)</f>
        <v>non</v>
      </c>
      <c r="I133" s="43" t="s">
        <v>480</v>
      </c>
      <c r="J133" s="44" t="s">
        <v>672</v>
      </c>
      <c r="K133" s="40" t="s">
        <v>73</v>
      </c>
      <c r="L133" s="45" t="s">
        <v>138</v>
      </c>
      <c r="M133" s="46" t="s">
        <v>536</v>
      </c>
      <c r="N133" s="45"/>
      <c r="O133" s="46"/>
      <c r="P133" s="47" t="s">
        <v>673</v>
      </c>
      <c r="Q133" s="48" t="s">
        <v>674</v>
      </c>
      <c r="R133" s="69" t="s">
        <v>200</v>
      </c>
      <c r="S133" s="55"/>
      <c r="T133" s="81" t="s">
        <v>675</v>
      </c>
      <c r="U133" s="52" t="s">
        <v>81</v>
      </c>
      <c r="V133" s="70" t="s">
        <v>82</v>
      </c>
      <c r="W133" s="57"/>
      <c r="X133" s="54" t="s">
        <v>83</v>
      </c>
      <c r="Y133" s="54" t="s">
        <v>83</v>
      </c>
      <c r="Z133" s="54" t="s">
        <v>84</v>
      </c>
      <c r="AA133" s="50"/>
      <c r="AB133" s="55"/>
      <c r="AC133" s="56"/>
      <c r="AJQ133" s="57"/>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s="58" customFormat="1" ht="129.75" customHeight="1" x14ac:dyDescent="0.3">
      <c r="A134" s="40" t="str">
        <f>VLOOKUP(E134,comité_bassin!A:B,2,0)</f>
        <v>Rhône-Méditerranée</v>
      </c>
      <c r="B134" s="40" t="str">
        <f>VLOOKUP(E134,'Région SAGE'!$A$2:$B$233,2,0)</f>
        <v>OCCITANIE</v>
      </c>
      <c r="C134" s="40" t="str">
        <f>VLOOKUP(E134,'département SAGE'!$A$2:$B$192,2,0)</f>
        <v>GARD</v>
      </c>
      <c r="D134" s="41" t="s">
        <v>670</v>
      </c>
      <c r="E134" s="75" t="s">
        <v>671</v>
      </c>
      <c r="F134" s="42">
        <v>43714</v>
      </c>
      <c r="G134" s="42" t="str">
        <f>VLOOKUP(E134,' SAGE nécessaire'!$A$2:$C$192,2,0)</f>
        <v>non</v>
      </c>
      <c r="H134" s="42" t="str">
        <f>VLOOKUP(E134,' SAGE nécessaire'!$A$2:$C$192,3,0)</f>
        <v>non</v>
      </c>
      <c r="I134" s="43" t="s">
        <v>484</v>
      </c>
      <c r="J134" s="44" t="s">
        <v>676</v>
      </c>
      <c r="K134" s="40" t="s">
        <v>73</v>
      </c>
      <c r="L134" s="45" t="s">
        <v>108</v>
      </c>
      <c r="M134" s="46" t="s">
        <v>627</v>
      </c>
      <c r="N134" s="45"/>
      <c r="O134" s="46"/>
      <c r="P134" s="47" t="s">
        <v>677</v>
      </c>
      <c r="Q134" s="48" t="s">
        <v>678</v>
      </c>
      <c r="R134" s="69" t="s">
        <v>220</v>
      </c>
      <c r="S134" s="55"/>
      <c r="T134" s="81" t="s">
        <v>311</v>
      </c>
      <c r="U134" s="52" t="s">
        <v>81</v>
      </c>
      <c r="V134" s="70" t="s">
        <v>82</v>
      </c>
      <c r="W134" s="57"/>
      <c r="X134" s="54" t="s">
        <v>83</v>
      </c>
      <c r="Y134" s="54" t="s">
        <v>83</v>
      </c>
      <c r="Z134" s="54" t="s">
        <v>84</v>
      </c>
      <c r="AA134" s="50"/>
      <c r="AB134" s="55"/>
      <c r="AC134" s="56"/>
      <c r="AJQ134" s="57"/>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row>
    <row r="135" spans="1:1024" s="58" customFormat="1" ht="129.75" customHeight="1" x14ac:dyDescent="0.3">
      <c r="A135" s="40" t="str">
        <f>VLOOKUP(E135,comité_bassin!A:B,2,0)</f>
        <v>Rhône-Méditerranée</v>
      </c>
      <c r="B135" s="40" t="str">
        <f>VLOOKUP(E135,'Région SAGE'!$A$2:$B$233,2,0)</f>
        <v>OCCITANIE</v>
      </c>
      <c r="C135" s="40" t="str">
        <f>VLOOKUP(E135,'département SAGE'!$A$2:$B$192,2,0)</f>
        <v>GARD</v>
      </c>
      <c r="D135" s="41" t="s">
        <v>670</v>
      </c>
      <c r="E135" s="75" t="s">
        <v>671</v>
      </c>
      <c r="F135" s="42">
        <v>43714</v>
      </c>
      <c r="G135" s="42" t="str">
        <f>VLOOKUP(E135,' SAGE nécessaire'!$A$2:$C$192,2,0)</f>
        <v>non</v>
      </c>
      <c r="H135" s="42" t="str">
        <f>VLOOKUP(E135,' SAGE nécessaire'!$A$2:$C$192,3,0)</f>
        <v>non</v>
      </c>
      <c r="I135" s="43" t="s">
        <v>489</v>
      </c>
      <c r="J135" s="44" t="s">
        <v>679</v>
      </c>
      <c r="K135" s="40" t="s">
        <v>73</v>
      </c>
      <c r="L135" s="45" t="s">
        <v>74</v>
      </c>
      <c r="M135" s="46" t="s">
        <v>87</v>
      </c>
      <c r="N135" s="45"/>
      <c r="O135" s="46"/>
      <c r="P135" s="47" t="s">
        <v>680</v>
      </c>
      <c r="Q135" s="48" t="s">
        <v>681</v>
      </c>
      <c r="R135" s="69" t="s">
        <v>200</v>
      </c>
      <c r="S135" s="55"/>
      <c r="T135" s="81" t="s">
        <v>682</v>
      </c>
      <c r="U135" s="52" t="s">
        <v>81</v>
      </c>
      <c r="V135" s="70" t="s">
        <v>93</v>
      </c>
      <c r="W135" s="57" t="s">
        <v>683</v>
      </c>
      <c r="X135" s="54" t="s">
        <v>83</v>
      </c>
      <c r="Y135" s="54" t="s">
        <v>83</v>
      </c>
      <c r="Z135" s="54" t="s">
        <v>84</v>
      </c>
      <c r="AA135" s="50"/>
      <c r="AB135" s="55"/>
      <c r="AC135" s="56"/>
      <c r="AJQ135" s="57"/>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s="58" customFormat="1" ht="273" x14ac:dyDescent="0.3">
      <c r="A136" s="40" t="str">
        <f>VLOOKUP(E136,comité_bassin!A:B,2,0)</f>
        <v>Rhône-Méditerranée</v>
      </c>
      <c r="B136" s="40" t="str">
        <f>VLOOKUP(E136,'Région SAGE'!$A$2:$B$233,2,0)</f>
        <v>PROVENCE-ALPES-COTE D'AZUR</v>
      </c>
      <c r="C136" s="40" t="str">
        <f>VLOOKUP(E136,'département SAGE'!$A$2:$B$192,2,0)</f>
        <v>ALPES-DE-HAUTE-PROVENCE</v>
      </c>
      <c r="D136" s="41" t="s">
        <v>684</v>
      </c>
      <c r="E136" s="75" t="s">
        <v>685</v>
      </c>
      <c r="F136" s="42">
        <f>VLOOKUP(E136,date_approbation!$A$2:$B$192,2,0)</f>
        <v>41925</v>
      </c>
      <c r="G136" s="42" t="str">
        <f>VLOOKUP(E136,' SAGE nécessaire'!$A$2:$C$192,2,0)</f>
        <v>non</v>
      </c>
      <c r="H136" s="42" t="str">
        <f>VLOOKUP(E136,' SAGE nécessaire'!$A$2:$C$192,3,0)</f>
        <v>non</v>
      </c>
      <c r="I136" s="43" t="s">
        <v>480</v>
      </c>
      <c r="J136" s="44" t="s">
        <v>686</v>
      </c>
      <c r="K136" s="40" t="s">
        <v>73</v>
      </c>
      <c r="L136" s="45" t="s">
        <v>74</v>
      </c>
      <c r="M136" s="46" t="s">
        <v>87</v>
      </c>
      <c r="N136" s="45"/>
      <c r="O136" s="46"/>
      <c r="P136" s="47" t="s">
        <v>491</v>
      </c>
      <c r="Q136" s="48" t="s">
        <v>687</v>
      </c>
      <c r="R136" s="79" t="s">
        <v>220</v>
      </c>
      <c r="S136" s="55"/>
      <c r="T136" s="81" t="s">
        <v>92</v>
      </c>
      <c r="U136" s="52" t="s">
        <v>81</v>
      </c>
      <c r="V136" s="58" t="s">
        <v>82</v>
      </c>
      <c r="W136" s="57"/>
      <c r="X136" s="54" t="s">
        <v>83</v>
      </c>
      <c r="Y136" s="54" t="s">
        <v>83</v>
      </c>
      <c r="Z136" s="54" t="s">
        <v>84</v>
      </c>
      <c r="AA136" s="50"/>
      <c r="AB136" s="55"/>
      <c r="AC136" s="56"/>
      <c r="AJQ136" s="57"/>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s="58" customFormat="1" ht="84" x14ac:dyDescent="0.3">
      <c r="A137" s="40" t="str">
        <f>VLOOKUP(E137,comité_bassin!A:B,2,0)</f>
        <v>Rhône-Méditerranée</v>
      </c>
      <c r="B137" s="40" t="str">
        <f>VLOOKUP(E137,'Région SAGE'!$A$2:$B$233,2,0)</f>
        <v>PROVENCE-ALPES-COTE D'AZUR</v>
      </c>
      <c r="C137" s="40" t="str">
        <f>VLOOKUP(E137,'département SAGE'!$A$2:$B$192,2,0)</f>
        <v>ALPES-DE-HAUTE-PROVENCE</v>
      </c>
      <c r="D137" s="41" t="s">
        <v>684</v>
      </c>
      <c r="E137" s="75" t="s">
        <v>685</v>
      </c>
      <c r="F137" s="42">
        <f>VLOOKUP(E137,date_approbation!$A$2:$B$192,2,0)</f>
        <v>41925</v>
      </c>
      <c r="G137" s="42" t="str">
        <f>VLOOKUP(E137,' SAGE nécessaire'!$A$2:$C$192,2,0)</f>
        <v>non</v>
      </c>
      <c r="H137" s="42" t="str">
        <f>VLOOKUP(E137,' SAGE nécessaire'!$A$2:$C$192,3,0)</f>
        <v>non</v>
      </c>
      <c r="I137" s="43" t="s">
        <v>484</v>
      </c>
      <c r="J137" s="44" t="s">
        <v>688</v>
      </c>
      <c r="K137" s="40" t="s">
        <v>73</v>
      </c>
      <c r="L137" s="45" t="s">
        <v>74</v>
      </c>
      <c r="M137" s="59" t="s">
        <v>119</v>
      </c>
      <c r="N137" s="45"/>
      <c r="O137" s="46"/>
      <c r="P137" s="47" t="s">
        <v>689</v>
      </c>
      <c r="Q137" s="48" t="s">
        <v>690</v>
      </c>
      <c r="R137" s="79" t="s">
        <v>220</v>
      </c>
      <c r="S137" s="55"/>
      <c r="T137" s="81" t="s">
        <v>460</v>
      </c>
      <c r="U137" s="52" t="s">
        <v>81</v>
      </c>
      <c r="V137" s="58" t="s">
        <v>82</v>
      </c>
      <c r="W137" s="57"/>
      <c r="X137" s="54" t="s">
        <v>83</v>
      </c>
      <c r="Y137" s="54" t="s">
        <v>83</v>
      </c>
      <c r="Z137" s="54" t="s">
        <v>84</v>
      </c>
      <c r="AA137" s="50"/>
      <c r="AB137" s="55"/>
      <c r="AC137" s="56"/>
      <c r="AJQ137" s="5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s="58" customFormat="1" ht="315" x14ac:dyDescent="0.3">
      <c r="A138" s="40" t="str">
        <f>VLOOKUP(E138,comité_bassin!A:B,2,0)</f>
        <v>Rhône-Méditerranée</v>
      </c>
      <c r="B138" s="40" t="str">
        <f>VLOOKUP(E138,'Région SAGE'!$A$2:$B$233,2,0)</f>
        <v>PROVENCE-ALPES-COTE D'AZUR</v>
      </c>
      <c r="C138" s="40" t="str">
        <f>VLOOKUP(E138,'département SAGE'!$A$2:$B$192,2,0)</f>
        <v>ALPES-DE-HAUTE-PROVENCE</v>
      </c>
      <c r="D138" s="41" t="s">
        <v>684</v>
      </c>
      <c r="E138" s="75" t="s">
        <v>685</v>
      </c>
      <c r="F138" s="42">
        <f>VLOOKUP(E138,date_approbation!$A$2:$B$192,2,0)</f>
        <v>41925</v>
      </c>
      <c r="G138" s="42" t="str">
        <f>VLOOKUP(E138,' SAGE nécessaire'!$A$2:$C$192,2,0)</f>
        <v>non</v>
      </c>
      <c r="H138" s="42" t="str">
        <f>VLOOKUP(E138,' SAGE nécessaire'!$A$2:$C$192,3,0)</f>
        <v>non</v>
      </c>
      <c r="I138" s="43" t="s">
        <v>489</v>
      </c>
      <c r="J138" s="44" t="s">
        <v>691</v>
      </c>
      <c r="K138" s="40" t="s">
        <v>107</v>
      </c>
      <c r="L138" s="45" t="s">
        <v>108</v>
      </c>
      <c r="M138" s="46" t="s">
        <v>109</v>
      </c>
      <c r="N138" s="45"/>
      <c r="O138" s="46"/>
      <c r="P138" s="47" t="s">
        <v>692</v>
      </c>
      <c r="Q138" s="48" t="s">
        <v>693</v>
      </c>
      <c r="R138" s="79" t="s">
        <v>220</v>
      </c>
      <c r="S138" s="55"/>
      <c r="T138" s="81" t="s">
        <v>488</v>
      </c>
      <c r="U138" s="52"/>
      <c r="V138" s="58" t="s">
        <v>82</v>
      </c>
      <c r="W138" s="57"/>
      <c r="X138" s="54" t="s">
        <v>83</v>
      </c>
      <c r="Y138" s="54" t="s">
        <v>83</v>
      </c>
      <c r="Z138" s="54" t="s">
        <v>84</v>
      </c>
      <c r="AA138" s="50"/>
      <c r="AB138" s="55"/>
      <c r="AC138" s="56"/>
      <c r="AJQ138" s="57"/>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s="58" customFormat="1" ht="409.6" x14ac:dyDescent="0.3">
      <c r="A139" s="40" t="str">
        <f>VLOOKUP(E139,comité_bassin!A:B,2,0)</f>
        <v>Rhône-Méditerranée</v>
      </c>
      <c r="B139" s="40" t="str">
        <f>VLOOKUP(E139,'Région SAGE'!$A$2:$B$233,2,0)</f>
        <v>PROVENCE-ALPES-COTE D'AZUR</v>
      </c>
      <c r="C139" s="40" t="str">
        <f>VLOOKUP(E139,'département SAGE'!$A$2:$B$192,2,0)</f>
        <v>ALPES-DE-HAUTE-PROVENCE</v>
      </c>
      <c r="D139" s="41" t="s">
        <v>684</v>
      </c>
      <c r="E139" s="75" t="s">
        <v>685</v>
      </c>
      <c r="F139" s="42">
        <f>VLOOKUP(E139,date_approbation!$A$2:$B$192,2,0)</f>
        <v>41925</v>
      </c>
      <c r="G139" s="42" t="str">
        <f>VLOOKUP(E139,' SAGE nécessaire'!$A$2:$C$192,2,0)</f>
        <v>non</v>
      </c>
      <c r="H139" s="42" t="str">
        <f>VLOOKUP(E139,' SAGE nécessaire'!$A$2:$C$192,3,0)</f>
        <v>non</v>
      </c>
      <c r="I139" s="43" t="s">
        <v>493</v>
      </c>
      <c r="J139" s="44" t="s">
        <v>694</v>
      </c>
      <c r="K139" s="40" t="s">
        <v>73</v>
      </c>
      <c r="L139" s="45" t="s">
        <v>138</v>
      </c>
      <c r="M139" s="46" t="s">
        <v>248</v>
      </c>
      <c r="N139" s="45"/>
      <c r="O139" s="46"/>
      <c r="P139" s="47" t="s">
        <v>695</v>
      </c>
      <c r="Q139" s="48" t="s">
        <v>696</v>
      </c>
      <c r="R139" s="79" t="s">
        <v>220</v>
      </c>
      <c r="S139" s="55"/>
      <c r="T139" s="81" t="s">
        <v>697</v>
      </c>
      <c r="U139" s="52" t="s">
        <v>81</v>
      </c>
      <c r="V139" s="58" t="s">
        <v>82</v>
      </c>
      <c r="W139" s="57"/>
      <c r="X139" s="54" t="s">
        <v>83</v>
      </c>
      <c r="Y139" s="54" t="s">
        <v>83</v>
      </c>
      <c r="Z139" s="54" t="s">
        <v>102</v>
      </c>
      <c r="AA139" s="50"/>
      <c r="AB139" s="55"/>
      <c r="AC139" s="56"/>
      <c r="AJQ139" s="57"/>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s="58" customFormat="1" ht="294" x14ac:dyDescent="0.3">
      <c r="A140" s="40" t="str">
        <f>VLOOKUP(E140,comité_bassin!A:B,2,0)</f>
        <v>Rhône-Méditerranée</v>
      </c>
      <c r="B140" s="40" t="str">
        <f>VLOOKUP(E140,'Région SAGE'!$A$2:$B$233,2,0)</f>
        <v>PROVENCE-ALPES-COTE D'AZUR</v>
      </c>
      <c r="C140" s="40" t="str">
        <f>VLOOKUP(E140,'département SAGE'!$A$2:$B$192,2,0)</f>
        <v>ALPES-DE-HAUTE-PROVENCE</v>
      </c>
      <c r="D140" s="41" t="s">
        <v>684</v>
      </c>
      <c r="E140" s="75" t="s">
        <v>685</v>
      </c>
      <c r="F140" s="42">
        <f>VLOOKUP(E140,date_approbation!$A$2:$B$192,2,0)</f>
        <v>41925</v>
      </c>
      <c r="G140" s="42" t="str">
        <f>VLOOKUP(E140,' SAGE nécessaire'!$A$2:$C$192,2,0)</f>
        <v>non</v>
      </c>
      <c r="H140" s="42" t="str">
        <f>VLOOKUP(E140,' SAGE nécessaire'!$A$2:$C$192,3,0)</f>
        <v>non</v>
      </c>
      <c r="I140" s="43" t="s">
        <v>497</v>
      </c>
      <c r="J140" s="44" t="s">
        <v>698</v>
      </c>
      <c r="K140" s="40" t="s">
        <v>73</v>
      </c>
      <c r="L140" s="45" t="s">
        <v>138</v>
      </c>
      <c r="M140" s="46" t="s">
        <v>248</v>
      </c>
      <c r="N140" s="45"/>
      <c r="O140" s="46"/>
      <c r="P140" s="47" t="s">
        <v>699</v>
      </c>
      <c r="Q140" s="48" t="s">
        <v>700</v>
      </c>
      <c r="R140" s="79" t="s">
        <v>220</v>
      </c>
      <c r="S140" s="55"/>
      <c r="T140" s="81" t="s">
        <v>697</v>
      </c>
      <c r="U140" s="52" t="s">
        <v>81</v>
      </c>
      <c r="V140" s="58" t="s">
        <v>82</v>
      </c>
      <c r="W140" s="57"/>
      <c r="X140" s="54" t="s">
        <v>83</v>
      </c>
      <c r="Y140" s="54" t="s">
        <v>83</v>
      </c>
      <c r="Z140" s="54" t="s">
        <v>102</v>
      </c>
      <c r="AA140" s="50"/>
      <c r="AB140" s="55"/>
      <c r="AC140" s="56"/>
      <c r="AJQ140" s="57"/>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s="58" customFormat="1" ht="409.6" x14ac:dyDescent="0.3">
      <c r="A141" s="40" t="str">
        <f>VLOOKUP(E141,comité_bassin!A:B,2,0)</f>
        <v>Rhône-Méditerranée</v>
      </c>
      <c r="B141" s="40" t="str">
        <f>VLOOKUP(E141,'Région SAGE'!$A$2:$B$233,2,0)</f>
        <v>PROVENCE-ALPES-COTE D'AZUR</v>
      </c>
      <c r="C141" s="40" t="str">
        <f>VLOOKUP(E141,'département SAGE'!$A$2:$B$192,2,0)</f>
        <v>ALPES-DE-HAUTE-PROVENCE</v>
      </c>
      <c r="D141" s="41" t="s">
        <v>684</v>
      </c>
      <c r="E141" s="75" t="s">
        <v>685</v>
      </c>
      <c r="F141" s="42">
        <f>VLOOKUP(E141,date_approbation!$A$2:$B$192,2,0)</f>
        <v>41925</v>
      </c>
      <c r="G141" s="42" t="str">
        <f>VLOOKUP(E141,' SAGE nécessaire'!$A$2:$C$192,2,0)</f>
        <v>non</v>
      </c>
      <c r="H141" s="42" t="str">
        <f>VLOOKUP(E141,' SAGE nécessaire'!$A$2:$C$192,3,0)</f>
        <v>non</v>
      </c>
      <c r="I141" s="43" t="s">
        <v>576</v>
      </c>
      <c r="J141" s="44" t="s">
        <v>701</v>
      </c>
      <c r="K141" s="40" t="s">
        <v>73</v>
      </c>
      <c r="L141" s="45" t="s">
        <v>138</v>
      </c>
      <c r="M141" s="46" t="s">
        <v>248</v>
      </c>
      <c r="N141" s="45"/>
      <c r="O141" s="46"/>
      <c r="P141" s="47" t="s">
        <v>702</v>
      </c>
      <c r="Q141" s="48" t="s">
        <v>703</v>
      </c>
      <c r="R141" s="79" t="s">
        <v>220</v>
      </c>
      <c r="S141" s="55"/>
      <c r="T141" s="81" t="s">
        <v>697</v>
      </c>
      <c r="U141" s="52" t="s">
        <v>81</v>
      </c>
      <c r="V141" s="58" t="s">
        <v>93</v>
      </c>
      <c r="W141" s="57"/>
      <c r="X141" s="54" t="s">
        <v>83</v>
      </c>
      <c r="Y141" s="54" t="s">
        <v>83</v>
      </c>
      <c r="Z141" s="54" t="s">
        <v>84</v>
      </c>
      <c r="AA141" s="50"/>
      <c r="AB141" s="55"/>
      <c r="AC141" s="56"/>
      <c r="AJQ141" s="57"/>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s="58" customFormat="1" ht="409.6" x14ac:dyDescent="0.3">
      <c r="A142" s="40" t="str">
        <f>VLOOKUP(E142,comité_bassin!A:B,2,0)</f>
        <v>Rhône-Méditerranée</v>
      </c>
      <c r="B142" s="40" t="str">
        <f>VLOOKUP(E142,'Région SAGE'!$A$2:$B$233,2,0)</f>
        <v>PROVENCE-ALPES-COTE D'AZUR</v>
      </c>
      <c r="C142" s="40" t="str">
        <f>VLOOKUP(E142,'département SAGE'!$A$2:$B$192,2,0)</f>
        <v>ALPES-DE-HAUTE-PROVENCE</v>
      </c>
      <c r="D142" s="41" t="s">
        <v>684</v>
      </c>
      <c r="E142" s="75" t="s">
        <v>685</v>
      </c>
      <c r="F142" s="42">
        <f>VLOOKUP(E142,date_approbation!$A$2:$B$192,2,0)</f>
        <v>41925</v>
      </c>
      <c r="G142" s="42" t="str">
        <f>VLOOKUP(E142,' SAGE nécessaire'!$A$2:$C$192,2,0)</f>
        <v>non</v>
      </c>
      <c r="H142" s="42" t="str">
        <f>VLOOKUP(E142,' SAGE nécessaire'!$A$2:$C$192,3,0)</f>
        <v>non</v>
      </c>
      <c r="I142" s="43" t="s">
        <v>541</v>
      </c>
      <c r="J142" s="44" t="s">
        <v>704</v>
      </c>
      <c r="K142" s="40" t="s">
        <v>73</v>
      </c>
      <c r="L142" s="45" t="s">
        <v>138</v>
      </c>
      <c r="M142" s="46" t="s">
        <v>248</v>
      </c>
      <c r="N142" s="45"/>
      <c r="O142" s="46"/>
      <c r="P142" s="47" t="s">
        <v>705</v>
      </c>
      <c r="Q142" s="48" t="s">
        <v>706</v>
      </c>
      <c r="R142" s="79" t="s">
        <v>220</v>
      </c>
      <c r="S142" s="55"/>
      <c r="T142" s="81" t="s">
        <v>697</v>
      </c>
      <c r="U142" s="52" t="s">
        <v>81</v>
      </c>
      <c r="V142" s="58" t="s">
        <v>93</v>
      </c>
      <c r="W142" s="57"/>
      <c r="X142" s="90" t="s">
        <v>71</v>
      </c>
      <c r="Y142" s="54" t="s">
        <v>83</v>
      </c>
      <c r="Z142" s="54" t="s">
        <v>84</v>
      </c>
      <c r="AA142" s="50"/>
      <c r="AB142" s="55"/>
      <c r="AC142" s="56"/>
      <c r="AJQ142" s="57"/>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s="58" customFormat="1" ht="409.6" x14ac:dyDescent="0.3">
      <c r="A143" s="40" t="str">
        <f>VLOOKUP(E143,comité_bassin!A:B,2,0)</f>
        <v>Rhône-Méditerranée</v>
      </c>
      <c r="B143" s="40" t="str">
        <f>VLOOKUP(E143,'Région SAGE'!$A$2:$B$233,2,0)</f>
        <v>PROVENCE-ALPES-COTE D'AZUR</v>
      </c>
      <c r="C143" s="40" t="str">
        <f>VLOOKUP(E143,'département SAGE'!$A$2:$B$192,2,0)</f>
        <v>ALPES-DE-HAUTE-PROVENCE</v>
      </c>
      <c r="D143" s="41" t="s">
        <v>684</v>
      </c>
      <c r="E143" s="75" t="s">
        <v>685</v>
      </c>
      <c r="F143" s="42">
        <f>VLOOKUP(E143,date_approbation!$A$2:$B$192,2,0)</f>
        <v>41925</v>
      </c>
      <c r="G143" s="42" t="str">
        <f>VLOOKUP(E143,' SAGE nécessaire'!$A$2:$C$192,2,0)</f>
        <v>non</v>
      </c>
      <c r="H143" s="42" t="str">
        <f>VLOOKUP(E143,' SAGE nécessaire'!$A$2:$C$192,3,0)</f>
        <v>non</v>
      </c>
      <c r="I143" s="43" t="s">
        <v>546</v>
      </c>
      <c r="J143" s="44" t="s">
        <v>707</v>
      </c>
      <c r="K143" s="40" t="s">
        <v>73</v>
      </c>
      <c r="L143" s="45" t="s">
        <v>138</v>
      </c>
      <c r="M143" s="46" t="s">
        <v>248</v>
      </c>
      <c r="N143" s="45"/>
      <c r="O143" s="46"/>
      <c r="P143" s="47" t="s">
        <v>708</v>
      </c>
      <c r="Q143" s="48" t="s">
        <v>709</v>
      </c>
      <c r="R143" s="79" t="s">
        <v>220</v>
      </c>
      <c r="S143" s="55"/>
      <c r="T143" s="81" t="s">
        <v>697</v>
      </c>
      <c r="U143" s="52" t="s">
        <v>81</v>
      </c>
      <c r="V143" s="58" t="s">
        <v>93</v>
      </c>
      <c r="W143" s="57"/>
      <c r="X143" s="54" t="s">
        <v>83</v>
      </c>
      <c r="Y143" s="54" t="s">
        <v>83</v>
      </c>
      <c r="Z143" s="54" t="s">
        <v>102</v>
      </c>
      <c r="AA143" s="50"/>
      <c r="AB143" s="55"/>
      <c r="AC143" s="56"/>
      <c r="AJQ143" s="57"/>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s="58" customFormat="1" ht="409.6" x14ac:dyDescent="0.3">
      <c r="A144" s="40" t="str">
        <f>VLOOKUP(E144,comité_bassin!A:B,2,0)</f>
        <v>Rhône-Méditerranée</v>
      </c>
      <c r="B144" s="40" t="str">
        <f>VLOOKUP(E144,'Région SAGE'!$A$2:$B$233,2,0)</f>
        <v>BOURGOGNE-FRANCHE-COMTE</v>
      </c>
      <c r="C144" s="40" t="str">
        <f>VLOOKUP(E144,'département SAGE'!$A$2:$B$192,2,0)</f>
        <v>COTE-D'OR</v>
      </c>
      <c r="D144" s="41" t="s">
        <v>710</v>
      </c>
      <c r="E144" s="75" t="s">
        <v>711</v>
      </c>
      <c r="F144" s="42">
        <f>VLOOKUP(E144,date_approbation!$A$2:$B$192,2,0)</f>
        <v>38567</v>
      </c>
      <c r="G144" s="42" t="str">
        <f>VLOOKUP(E144,' SAGE nécessaire'!$A$2:$C$192,2,0)</f>
        <v>non</v>
      </c>
      <c r="H144" s="42" t="str">
        <f>VLOOKUP(E144,' SAGE nécessaire'!$A$2:$C$192,3,0)</f>
        <v>non</v>
      </c>
      <c r="I144" s="43" t="s">
        <v>480</v>
      </c>
      <c r="J144" s="44" t="s">
        <v>712</v>
      </c>
      <c r="K144" s="40" t="s">
        <v>73</v>
      </c>
      <c r="L144" s="45" t="s">
        <v>108</v>
      </c>
      <c r="M144" s="46" t="s">
        <v>627</v>
      </c>
      <c r="N144" s="45"/>
      <c r="O144" s="46"/>
      <c r="P144" s="47" t="s">
        <v>713</v>
      </c>
      <c r="Q144" s="48" t="s">
        <v>714</v>
      </c>
      <c r="R144" s="79" t="s">
        <v>220</v>
      </c>
      <c r="S144" s="55"/>
      <c r="T144" s="81" t="s">
        <v>636</v>
      </c>
      <c r="U144" s="52" t="s">
        <v>115</v>
      </c>
      <c r="V144" s="58" t="s">
        <v>82</v>
      </c>
      <c r="W144" s="57"/>
      <c r="X144" s="54" t="s">
        <v>83</v>
      </c>
      <c r="Y144" s="54" t="s">
        <v>83</v>
      </c>
      <c r="Z144" s="54" t="s">
        <v>84</v>
      </c>
      <c r="AA144" s="50"/>
      <c r="AB144" s="55"/>
      <c r="AC144" s="56"/>
      <c r="AJQ144" s="57"/>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s="58" customFormat="1" ht="315" x14ac:dyDescent="0.3">
      <c r="A145" s="40" t="str">
        <f>VLOOKUP(E145,comité_bassin!A:B,2,0)</f>
        <v>Rhône-Méditerranée</v>
      </c>
      <c r="B145" s="40" t="str">
        <f>VLOOKUP(E145,'Région SAGE'!$A$2:$B$233,2,0)</f>
        <v>BOURGOGNE-FRANCHE-COMTE</v>
      </c>
      <c r="C145" s="40" t="str">
        <f>VLOOKUP(E145,'département SAGE'!$A$2:$B$192,2,0)</f>
        <v>COTE-D'OR</v>
      </c>
      <c r="D145" s="41" t="s">
        <v>710</v>
      </c>
      <c r="E145" s="75" t="s">
        <v>711</v>
      </c>
      <c r="F145" s="42">
        <f>VLOOKUP(E145,date_approbation!$A$2:$B$192,2,0)</f>
        <v>38567</v>
      </c>
      <c r="G145" s="42" t="str">
        <f>VLOOKUP(E145,' SAGE nécessaire'!$A$2:$C$192,2,0)</f>
        <v>non</v>
      </c>
      <c r="H145" s="42" t="str">
        <f>VLOOKUP(E145,' SAGE nécessaire'!$A$2:$C$192,3,0)</f>
        <v>non</v>
      </c>
      <c r="I145" s="43" t="s">
        <v>484</v>
      </c>
      <c r="J145" s="44" t="s">
        <v>715</v>
      </c>
      <c r="K145" s="40" t="s">
        <v>73</v>
      </c>
      <c r="L145" s="45" t="s">
        <v>74</v>
      </c>
      <c r="M145" s="46" t="s">
        <v>87</v>
      </c>
      <c r="N145" s="45"/>
      <c r="O145" s="46"/>
      <c r="P145" s="47" t="s">
        <v>491</v>
      </c>
      <c r="Q145" s="48" t="s">
        <v>716</v>
      </c>
      <c r="R145" s="79" t="s">
        <v>200</v>
      </c>
      <c r="S145" s="55"/>
      <c r="T145" s="81" t="s">
        <v>682</v>
      </c>
      <c r="U145" s="52" t="s">
        <v>115</v>
      </c>
      <c r="V145" s="58" t="s">
        <v>82</v>
      </c>
      <c r="W145" s="57"/>
      <c r="X145" s="54" t="s">
        <v>83</v>
      </c>
      <c r="Y145" s="54" t="s">
        <v>83</v>
      </c>
      <c r="Z145" s="54" t="s">
        <v>84</v>
      </c>
      <c r="AA145" s="50"/>
      <c r="AB145" s="55"/>
      <c r="AC145" s="56"/>
      <c r="AJQ145" s="57"/>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s="58" customFormat="1" ht="168" x14ac:dyDescent="0.3">
      <c r="A146" s="40" t="str">
        <f>VLOOKUP(E146,comité_bassin!A:B,2,0)</f>
        <v>Rhône-Méditerranée</v>
      </c>
      <c r="B146" s="40" t="str">
        <f>VLOOKUP(E146,'Région SAGE'!$A$2:$B$233,2,0)</f>
        <v>BOURGOGNE-FRANCHE-COMTE</v>
      </c>
      <c r="C146" s="40" t="str">
        <f>VLOOKUP(E146,'département SAGE'!$A$2:$B$192,2,0)</f>
        <v>COTE-D'OR</v>
      </c>
      <c r="D146" s="41" t="s">
        <v>710</v>
      </c>
      <c r="E146" s="75" t="s">
        <v>711</v>
      </c>
      <c r="F146" s="42">
        <f>VLOOKUP(E146,date_approbation!$A$2:$B$192,2,0)</f>
        <v>38567</v>
      </c>
      <c r="G146" s="42" t="str">
        <f>VLOOKUP(E146,' SAGE nécessaire'!$A$2:$C$192,2,0)</f>
        <v>non</v>
      </c>
      <c r="H146" s="42" t="str">
        <f>VLOOKUP(E146,' SAGE nécessaire'!$A$2:$C$192,3,0)</f>
        <v>non</v>
      </c>
      <c r="I146" s="43" t="s">
        <v>489</v>
      </c>
      <c r="J146" s="44" t="s">
        <v>717</v>
      </c>
      <c r="K146" s="40" t="s">
        <v>73</v>
      </c>
      <c r="L146" s="45" t="s">
        <v>74</v>
      </c>
      <c r="M146" s="46" t="s">
        <v>75</v>
      </c>
      <c r="N146" s="45"/>
      <c r="O146" s="46"/>
      <c r="P146" s="47" t="s">
        <v>718</v>
      </c>
      <c r="Q146" s="48" t="s">
        <v>719</v>
      </c>
      <c r="R146" s="79" t="s">
        <v>220</v>
      </c>
      <c r="S146" s="55"/>
      <c r="T146" s="67" t="s">
        <v>161</v>
      </c>
      <c r="U146" s="52"/>
      <c r="V146" s="58" t="s">
        <v>93</v>
      </c>
      <c r="W146" s="57"/>
      <c r="X146" s="90" t="s">
        <v>71</v>
      </c>
      <c r="Y146" s="54" t="s">
        <v>83</v>
      </c>
      <c r="Z146" s="54" t="s">
        <v>84</v>
      </c>
      <c r="AA146" s="50" t="s">
        <v>720</v>
      </c>
      <c r="AB146" s="55"/>
      <c r="AC146" s="56"/>
      <c r="AJQ146" s="57"/>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s="58" customFormat="1" ht="231" x14ac:dyDescent="0.3">
      <c r="A147" s="40" t="str">
        <f>VLOOKUP(E147,comité_bassin!A:B,2,0)</f>
        <v>Rhône-Méditerranée</v>
      </c>
      <c r="B147" s="40" t="str">
        <f>VLOOKUP(E147,'Région SAGE'!$A$2:$B$233,2,0)</f>
        <v>BOURGOGNE-FRANCHE-COMTE</v>
      </c>
      <c r="C147" s="40" t="str">
        <f>VLOOKUP(E147,'département SAGE'!$A$2:$B$192,2,0)</f>
        <v>COTE-D'OR</v>
      </c>
      <c r="D147" s="41" t="s">
        <v>710</v>
      </c>
      <c r="E147" s="75" t="s">
        <v>711</v>
      </c>
      <c r="F147" s="42">
        <f>VLOOKUP(E147,date_approbation!$A$2:$B$192,2,0)</f>
        <v>38567</v>
      </c>
      <c r="G147" s="42" t="str">
        <f>VLOOKUP(E147,' SAGE nécessaire'!$A$2:$C$192,2,0)</f>
        <v>non</v>
      </c>
      <c r="H147" s="42" t="str">
        <f>VLOOKUP(E147,' SAGE nécessaire'!$A$2:$C$192,3,0)</f>
        <v>non</v>
      </c>
      <c r="I147" s="43" t="s">
        <v>493</v>
      </c>
      <c r="J147" s="44" t="s">
        <v>721</v>
      </c>
      <c r="K147" s="40" t="s">
        <v>73</v>
      </c>
      <c r="L147" s="45" t="s">
        <v>74</v>
      </c>
      <c r="M147" s="46" t="s">
        <v>97</v>
      </c>
      <c r="N147" s="45"/>
      <c r="O147" s="46"/>
      <c r="P147" s="68" t="s">
        <v>586</v>
      </c>
      <c r="Q147" s="48" t="s">
        <v>722</v>
      </c>
      <c r="R147" s="79" t="s">
        <v>200</v>
      </c>
      <c r="S147" s="55"/>
      <c r="T147" s="67" t="s">
        <v>723</v>
      </c>
      <c r="U147" s="52" t="s">
        <v>81</v>
      </c>
      <c r="V147" s="58" t="s">
        <v>93</v>
      </c>
      <c r="W147" s="57" t="s">
        <v>724</v>
      </c>
      <c r="X147" s="54" t="s">
        <v>83</v>
      </c>
      <c r="Y147" s="54" t="s">
        <v>83</v>
      </c>
      <c r="Z147" s="54" t="s">
        <v>102</v>
      </c>
      <c r="AA147" s="50"/>
      <c r="AB147" s="55"/>
      <c r="AC147" s="56"/>
      <c r="AJQ147" s="5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row>
    <row r="148" spans="1:1024" s="58" customFormat="1" ht="409.6" x14ac:dyDescent="0.3">
      <c r="A148" s="40" t="str">
        <f>VLOOKUP(E148,comité_bassin!A:B,2,0)</f>
        <v>Rhône-Méditerranée</v>
      </c>
      <c r="B148" s="40" t="str">
        <f>VLOOKUP(E148,'Région SAGE'!$A$2:$B$233,2,0)</f>
        <v>BOURGOGNE-FRANCHE-COMTE</v>
      </c>
      <c r="C148" s="40" t="str">
        <f>VLOOKUP(E148,'département SAGE'!$A$2:$B$192,2,0)</f>
        <v>COTE-D'OR</v>
      </c>
      <c r="D148" s="41" t="s">
        <v>710</v>
      </c>
      <c r="E148" s="75" t="s">
        <v>711</v>
      </c>
      <c r="F148" s="42">
        <f>VLOOKUP(E148,date_approbation!$A$2:$B$192,2,0)</f>
        <v>38567</v>
      </c>
      <c r="G148" s="42" t="str">
        <f>VLOOKUP(E148,' SAGE nécessaire'!$A$2:$C$192,2,0)</f>
        <v>non</v>
      </c>
      <c r="H148" s="42" t="str">
        <f>VLOOKUP(E148,' SAGE nécessaire'!$A$2:$C$192,3,0)</f>
        <v>non</v>
      </c>
      <c r="I148" s="43" t="s">
        <v>497</v>
      </c>
      <c r="J148" s="44" t="s">
        <v>725</v>
      </c>
      <c r="K148" s="40" t="s">
        <v>107</v>
      </c>
      <c r="L148" s="45" t="s">
        <v>108</v>
      </c>
      <c r="M148" s="46" t="s">
        <v>109</v>
      </c>
      <c r="N148" s="45"/>
      <c r="O148" s="46"/>
      <c r="P148" s="47" t="s">
        <v>726</v>
      </c>
      <c r="Q148" s="48" t="s">
        <v>727</v>
      </c>
      <c r="R148" s="79" t="s">
        <v>220</v>
      </c>
      <c r="S148" s="55"/>
      <c r="T148" s="81" t="s">
        <v>488</v>
      </c>
      <c r="U148" s="52"/>
      <c r="V148" s="58" t="s">
        <v>93</v>
      </c>
      <c r="W148" s="57"/>
      <c r="X148" s="54" t="s">
        <v>83</v>
      </c>
      <c r="Y148" s="54" t="s">
        <v>83</v>
      </c>
      <c r="Z148" s="54" t="s">
        <v>84</v>
      </c>
      <c r="AA148" s="50"/>
      <c r="AB148" s="55"/>
      <c r="AC148" s="56"/>
      <c r="AJQ148" s="57"/>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s="58" customFormat="1" ht="210" x14ac:dyDescent="0.3">
      <c r="A149" s="40" t="str">
        <f>VLOOKUP(E149,comité_bassin!A:B,2,0)</f>
        <v>Rhône-Méditerranée</v>
      </c>
      <c r="B149" s="40" t="str">
        <f>VLOOKUP(E149,'Région SAGE'!$A$2:$B$233,2,0)</f>
        <v>BOURGOGNE-FRANCHE-COMTE</v>
      </c>
      <c r="C149" s="40" t="str">
        <f>VLOOKUP(E149,'département SAGE'!$A$2:$B$192,2,0)</f>
        <v>COTE-D'OR</v>
      </c>
      <c r="D149" s="41" t="s">
        <v>710</v>
      </c>
      <c r="E149" s="75" t="s">
        <v>711</v>
      </c>
      <c r="F149" s="42">
        <f>VLOOKUP(E149,date_approbation!$A$2:$B$192,2,0)</f>
        <v>38567</v>
      </c>
      <c r="G149" s="42" t="str">
        <f>VLOOKUP(E149,' SAGE nécessaire'!$A$2:$C$192,2,0)</f>
        <v>non</v>
      </c>
      <c r="H149" s="42" t="str">
        <f>VLOOKUP(E149,' SAGE nécessaire'!$A$2:$C$192,3,0)</f>
        <v>non</v>
      </c>
      <c r="I149" s="43" t="s">
        <v>576</v>
      </c>
      <c r="J149" s="44" t="s">
        <v>728</v>
      </c>
      <c r="K149" s="40" t="s">
        <v>107</v>
      </c>
      <c r="L149" s="45" t="s">
        <v>108</v>
      </c>
      <c r="M149" s="46" t="s">
        <v>109</v>
      </c>
      <c r="N149" s="45"/>
      <c r="O149" s="46"/>
      <c r="P149" s="47" t="s">
        <v>726</v>
      </c>
      <c r="Q149" s="48" t="s">
        <v>729</v>
      </c>
      <c r="R149" s="79" t="s">
        <v>220</v>
      </c>
      <c r="S149" s="55"/>
      <c r="T149" s="81" t="s">
        <v>488</v>
      </c>
      <c r="U149" s="52"/>
      <c r="V149" s="58" t="s">
        <v>93</v>
      </c>
      <c r="W149" s="57" t="s">
        <v>730</v>
      </c>
      <c r="X149" s="54" t="s">
        <v>83</v>
      </c>
      <c r="Y149" s="54" t="s">
        <v>83</v>
      </c>
      <c r="Z149" s="54" t="s">
        <v>84</v>
      </c>
      <c r="AA149" s="50"/>
      <c r="AB149" s="55"/>
      <c r="AC149" s="56"/>
      <c r="AJQ149" s="57"/>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row>
    <row r="150" spans="1:1024" s="58" customFormat="1" ht="210" x14ac:dyDescent="0.3">
      <c r="A150" s="40" t="str">
        <f>VLOOKUP(E150,comité_bassin!A:B,2,0)</f>
        <v>Rhône-Méditerranée</v>
      </c>
      <c r="B150" s="40" t="str">
        <f>VLOOKUP(E150,'Région SAGE'!$A$2:$B$233,2,0)</f>
        <v>OCCITANIE</v>
      </c>
      <c r="C150" s="40" t="str">
        <f>VLOOKUP(E150,'département SAGE'!$A$2:$B$192,2,0)</f>
        <v>PYRENEES-ORIENTALES</v>
      </c>
      <c r="D150" s="41" t="s">
        <v>731</v>
      </c>
      <c r="E150" s="75" t="s">
        <v>732</v>
      </c>
      <c r="F150" s="42">
        <f>VLOOKUP(E150,date_approbation!$A$2:$B$192,2,0)</f>
        <v>43098</v>
      </c>
      <c r="G150" s="42" t="str">
        <f>VLOOKUP(E150,' SAGE nécessaire'!$A$2:$C$192,2,0)</f>
        <v>non</v>
      </c>
      <c r="H150" s="42" t="str">
        <f>VLOOKUP(E150,' SAGE nécessaire'!$A$2:$C$192,3,0)</f>
        <v>non</v>
      </c>
      <c r="I150" s="43">
        <v>1</v>
      </c>
      <c r="J150" s="44" t="s">
        <v>733</v>
      </c>
      <c r="K150" s="40" t="s">
        <v>278</v>
      </c>
      <c r="L150" s="45" t="s">
        <v>108</v>
      </c>
      <c r="M150" s="46" t="s">
        <v>109</v>
      </c>
      <c r="N150" s="45"/>
      <c r="O150" s="46"/>
      <c r="P150" s="47" t="s">
        <v>734</v>
      </c>
      <c r="Q150" s="48" t="s">
        <v>735</v>
      </c>
      <c r="R150" s="79" t="s">
        <v>220</v>
      </c>
      <c r="S150" s="55"/>
      <c r="T150" s="51" t="s">
        <v>285</v>
      </c>
      <c r="U150" s="52" t="s">
        <v>115</v>
      </c>
      <c r="V150" s="58" t="s">
        <v>82</v>
      </c>
      <c r="W150" s="57"/>
      <c r="X150" s="90"/>
      <c r="Y150" s="90"/>
      <c r="Z150" s="54"/>
      <c r="AA150" s="50" t="s">
        <v>736</v>
      </c>
      <c r="AB150" s="55"/>
      <c r="AC150" s="56"/>
      <c r="AJQ150" s="57"/>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s="58" customFormat="1" ht="231" x14ac:dyDescent="0.3">
      <c r="A151" s="40" t="str">
        <f>VLOOKUP(E151,comité_bassin!A:B,2,0)</f>
        <v>Rhône-Méditerranée</v>
      </c>
      <c r="B151" s="40" t="str">
        <f>VLOOKUP(E151,'Région SAGE'!$A$2:$B$233,2,0)</f>
        <v>OCCITANIE</v>
      </c>
      <c r="C151" s="40" t="str">
        <f>VLOOKUP(E151,'département SAGE'!$A$2:$B$192,2,0)</f>
        <v>PYRENEES-ORIENTALES</v>
      </c>
      <c r="D151" s="41" t="s">
        <v>731</v>
      </c>
      <c r="E151" s="75" t="s">
        <v>732</v>
      </c>
      <c r="F151" s="42">
        <f>VLOOKUP(E151,date_approbation!$A$2:$B$192,2,0)</f>
        <v>43098</v>
      </c>
      <c r="G151" s="42" t="str">
        <f>VLOOKUP(E151,' SAGE nécessaire'!$A$2:$C$192,2,0)</f>
        <v>non</v>
      </c>
      <c r="H151" s="42" t="str">
        <f>VLOOKUP(E151,' SAGE nécessaire'!$A$2:$C$192,3,0)</f>
        <v>non</v>
      </c>
      <c r="I151" s="43">
        <v>2</v>
      </c>
      <c r="J151" s="44" t="s">
        <v>737</v>
      </c>
      <c r="K151" s="40" t="s">
        <v>73</v>
      </c>
      <c r="L151" s="45" t="s">
        <v>74</v>
      </c>
      <c r="M151" s="46" t="s">
        <v>87</v>
      </c>
      <c r="N151" s="45"/>
      <c r="O151" s="46"/>
      <c r="P151" s="47" t="s">
        <v>738</v>
      </c>
      <c r="Q151" s="48" t="s">
        <v>739</v>
      </c>
      <c r="R151" s="79" t="s">
        <v>200</v>
      </c>
      <c r="S151" s="55"/>
      <c r="T151" s="81" t="s">
        <v>201</v>
      </c>
      <c r="U151" s="52" t="s">
        <v>115</v>
      </c>
      <c r="V151" s="58" t="s">
        <v>93</v>
      </c>
      <c r="W151" s="58" t="s">
        <v>740</v>
      </c>
      <c r="X151" s="54" t="s">
        <v>83</v>
      </c>
      <c r="Y151" s="54" t="s">
        <v>83</v>
      </c>
      <c r="Z151" s="54" t="s">
        <v>84</v>
      </c>
      <c r="AA151" s="50" t="s">
        <v>741</v>
      </c>
      <c r="AB151" s="55" t="s">
        <v>742</v>
      </c>
      <c r="AC151" s="56"/>
      <c r="AJQ151" s="57"/>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s="58" customFormat="1" ht="105" x14ac:dyDescent="0.3">
      <c r="A152" s="40" t="str">
        <f>VLOOKUP(E152,comité_bassin!A:B,2,0)</f>
        <v>Rhône-Méditerranée, Adour-Garonne, Loire-Bretagne</v>
      </c>
      <c r="B152" s="40" t="str">
        <f>VLOOKUP(E152,'Région SAGE'!$A$2:$B$233,2,0)</f>
        <v>OCCITANIE</v>
      </c>
      <c r="C152" s="40" t="str">
        <f>VLOOKUP(E152,'département SAGE'!$A$2:$B$192,2,0)</f>
        <v>ARDECHE</v>
      </c>
      <c r="D152" s="41" t="s">
        <v>743</v>
      </c>
      <c r="E152" s="75" t="s">
        <v>744</v>
      </c>
      <c r="F152" s="42">
        <f>VLOOKUP(E152,date_approbation!$A$2:$B$192,2,0)</f>
        <v>41150</v>
      </c>
      <c r="G152" s="42" t="str">
        <f>VLOOKUP(E152,' SAGE nécessaire'!$A$2:$C$192,2,0)</f>
        <v>non</v>
      </c>
      <c r="H152" s="42" t="str">
        <f>VLOOKUP(E152,' SAGE nécessaire'!$A$2:$C$192,3,0)</f>
        <v>non</v>
      </c>
      <c r="I152" s="43" t="s">
        <v>480</v>
      </c>
      <c r="J152" s="44" t="s">
        <v>745</v>
      </c>
      <c r="K152" s="40" t="s">
        <v>73</v>
      </c>
      <c r="L152" s="45" t="s">
        <v>138</v>
      </c>
      <c r="M152" s="46" t="s">
        <v>248</v>
      </c>
      <c r="N152" s="45"/>
      <c r="O152" s="46"/>
      <c r="P152" s="47" t="s">
        <v>746</v>
      </c>
      <c r="Q152" s="48" t="s">
        <v>747</v>
      </c>
      <c r="R152" s="79" t="s">
        <v>220</v>
      </c>
      <c r="S152" s="55"/>
      <c r="T152" s="81" t="s">
        <v>302</v>
      </c>
      <c r="U152" s="52" t="s">
        <v>81</v>
      </c>
      <c r="V152" s="58" t="s">
        <v>82</v>
      </c>
      <c r="W152" s="57"/>
      <c r="X152" s="54" t="s">
        <v>83</v>
      </c>
      <c r="Y152" s="54" t="s">
        <v>83</v>
      </c>
      <c r="Z152" s="54" t="s">
        <v>84</v>
      </c>
      <c r="AA152" s="50"/>
      <c r="AB152" s="55"/>
      <c r="AC152" s="56"/>
      <c r="AJQ152" s="57"/>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s="58" customFormat="1" ht="252" x14ac:dyDescent="0.3">
      <c r="A153" s="40" t="str">
        <f>VLOOKUP(E153,comité_bassin!A:B,2,0)</f>
        <v>Rhône-Méditerranée, Adour-Garonne, Loire-Bretagne</v>
      </c>
      <c r="B153" s="40" t="str">
        <f>VLOOKUP(E153,'Région SAGE'!$A$2:$B$233,2,0)</f>
        <v>OCCITANIE</v>
      </c>
      <c r="C153" s="40" t="str">
        <f>VLOOKUP(E153,'département SAGE'!$A$2:$B$192,2,0)</f>
        <v>ARDECHE</v>
      </c>
      <c r="D153" s="41" t="s">
        <v>743</v>
      </c>
      <c r="E153" s="75" t="s">
        <v>744</v>
      </c>
      <c r="F153" s="42">
        <f>VLOOKUP(E153,date_approbation!$A$2:$B$192,2,0)</f>
        <v>41150</v>
      </c>
      <c r="G153" s="42" t="str">
        <f>VLOOKUP(E153,' SAGE nécessaire'!$A$2:$C$192,2,0)</f>
        <v>non</v>
      </c>
      <c r="H153" s="42" t="str">
        <f>VLOOKUP(E153,' SAGE nécessaire'!$A$2:$C$192,3,0)</f>
        <v>non</v>
      </c>
      <c r="I153" s="43" t="s">
        <v>484</v>
      </c>
      <c r="J153" s="44" t="s">
        <v>748</v>
      </c>
      <c r="K153" s="40" t="s">
        <v>73</v>
      </c>
      <c r="L153" s="45" t="s">
        <v>74</v>
      </c>
      <c r="M153" s="46" t="s">
        <v>87</v>
      </c>
      <c r="N153" s="45"/>
      <c r="O153" s="46"/>
      <c r="P153" s="47" t="s">
        <v>491</v>
      </c>
      <c r="Q153" s="48" t="s">
        <v>749</v>
      </c>
      <c r="R153" s="69" t="s">
        <v>200</v>
      </c>
      <c r="S153" s="55"/>
      <c r="T153" s="81" t="s">
        <v>201</v>
      </c>
      <c r="U153" s="52" t="s">
        <v>81</v>
      </c>
      <c r="V153" s="70" t="s">
        <v>93</v>
      </c>
      <c r="W153" s="57"/>
      <c r="X153" s="54" t="s">
        <v>83</v>
      </c>
      <c r="Y153" s="88" t="s">
        <v>556</v>
      </c>
      <c r="Z153" s="54" t="s">
        <v>84</v>
      </c>
      <c r="AA153" s="50" t="s">
        <v>750</v>
      </c>
      <c r="AB153" s="55"/>
      <c r="AC153" s="56"/>
      <c r="AJQ153" s="57"/>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s="58" customFormat="1" ht="409.6" x14ac:dyDescent="0.3">
      <c r="A154" s="40" t="str">
        <f>VLOOKUP(E154,comité_bassin!A:B,2,0)</f>
        <v>Rhône-Méditerranée</v>
      </c>
      <c r="B154" s="40" t="str">
        <f>VLOOKUP(E154,'Région SAGE'!$A$2:$B$233,2,0)</f>
        <v>OCCITANIE</v>
      </c>
      <c r="C154" s="40" t="str">
        <f>VLOOKUP(E154,'département SAGE'!$A$2:$B$192,2,0)</f>
        <v>PYRENEES-ORIENTALES</v>
      </c>
      <c r="D154" s="41" t="s">
        <v>751</v>
      </c>
      <c r="E154" s="75" t="s">
        <v>752</v>
      </c>
      <c r="F154" s="42">
        <f>VLOOKUP(E154,date_approbation!$A$2:$B$192,2,0)</f>
        <v>43924</v>
      </c>
      <c r="G154" s="42" t="str">
        <f>VLOOKUP(E154,' SAGE nécessaire'!$A$2:$C$192,2,0)</f>
        <v>non</v>
      </c>
      <c r="H154" s="42" t="str">
        <f>VLOOKUP(E154,' SAGE nécessaire'!$A$2:$C$192,3,0)</f>
        <v>oui</v>
      </c>
      <c r="I154" s="43">
        <v>1</v>
      </c>
      <c r="J154" s="44" t="s">
        <v>753</v>
      </c>
      <c r="K154" s="40" t="s">
        <v>107</v>
      </c>
      <c r="L154" s="45" t="s">
        <v>108</v>
      </c>
      <c r="M154" s="46" t="s">
        <v>109</v>
      </c>
      <c r="N154" s="45"/>
      <c r="O154" s="46"/>
      <c r="P154" s="47" t="s">
        <v>754</v>
      </c>
      <c r="Q154" s="48" t="s">
        <v>755</v>
      </c>
      <c r="R154" s="69" t="s">
        <v>220</v>
      </c>
      <c r="S154" s="55"/>
      <c r="T154" s="81" t="s">
        <v>488</v>
      </c>
      <c r="U154" s="52" t="s">
        <v>115</v>
      </c>
      <c r="V154" s="70" t="s">
        <v>82</v>
      </c>
      <c r="W154" s="57"/>
      <c r="X154" s="54" t="s">
        <v>83</v>
      </c>
      <c r="Y154" s="54" t="s">
        <v>83</v>
      </c>
      <c r="Z154" s="54" t="s">
        <v>84</v>
      </c>
      <c r="AA154" s="50" t="s">
        <v>756</v>
      </c>
      <c r="AB154" s="55"/>
      <c r="AC154" s="56"/>
      <c r="AJQ154" s="57"/>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s="58" customFormat="1" ht="409.6" x14ac:dyDescent="0.3">
      <c r="A155" s="40" t="str">
        <f>VLOOKUP(E155,comité_bassin!A:B,2,0)</f>
        <v>Rhône-Méditerranée</v>
      </c>
      <c r="B155" s="40" t="str">
        <f>VLOOKUP(E155,'Région SAGE'!$A$2:$B$233,2,0)</f>
        <v>OCCITANIE</v>
      </c>
      <c r="C155" s="40" t="str">
        <f>VLOOKUP(E155,'département SAGE'!$A$2:$B$192,2,0)</f>
        <v>PYRENEES-ORIENTALES</v>
      </c>
      <c r="D155" s="41" t="s">
        <v>751</v>
      </c>
      <c r="E155" s="75" t="s">
        <v>752</v>
      </c>
      <c r="F155" s="42">
        <f>VLOOKUP(E155,date_approbation!$A$2:$B$192,2,0)</f>
        <v>43924</v>
      </c>
      <c r="G155" s="42" t="str">
        <f>VLOOKUP(E155,' SAGE nécessaire'!$A$2:$C$192,2,0)</f>
        <v>non</v>
      </c>
      <c r="H155" s="42" t="str">
        <f>VLOOKUP(E155,' SAGE nécessaire'!$A$2:$C$192,3,0)</f>
        <v>oui</v>
      </c>
      <c r="I155" s="43">
        <v>2</v>
      </c>
      <c r="J155" s="44" t="s">
        <v>757</v>
      </c>
      <c r="K155" s="40" t="s">
        <v>107</v>
      </c>
      <c r="L155" s="45" t="s">
        <v>108</v>
      </c>
      <c r="M155" s="46" t="s">
        <v>109</v>
      </c>
      <c r="N155" s="45"/>
      <c r="O155" s="46"/>
      <c r="P155" s="47" t="s">
        <v>758</v>
      </c>
      <c r="Q155" s="48" t="s">
        <v>759</v>
      </c>
      <c r="R155" s="69" t="s">
        <v>220</v>
      </c>
      <c r="S155" s="55"/>
      <c r="T155" s="81" t="s">
        <v>488</v>
      </c>
      <c r="U155" s="52" t="s">
        <v>115</v>
      </c>
      <c r="V155" s="70" t="s">
        <v>82</v>
      </c>
      <c r="W155" s="57"/>
      <c r="X155" s="54" t="s">
        <v>83</v>
      </c>
      <c r="Y155" s="54" t="s">
        <v>83</v>
      </c>
      <c r="Z155" s="54" t="s">
        <v>84</v>
      </c>
      <c r="AA155" s="50" t="s">
        <v>760</v>
      </c>
      <c r="AB155" s="55"/>
      <c r="AC155" s="56"/>
      <c r="AJQ155" s="57"/>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s="58" customFormat="1" ht="409.6" x14ac:dyDescent="0.3">
      <c r="A156" s="40" t="str">
        <f>VLOOKUP(E156,comité_bassin!A:B,2,0)</f>
        <v>Rhône-Méditerranée</v>
      </c>
      <c r="B156" s="40" t="str">
        <f>VLOOKUP(E156,'Région SAGE'!$A$2:$B$233,2,0)</f>
        <v>OCCITANIE</v>
      </c>
      <c r="C156" s="40" t="str">
        <f>VLOOKUP(E156,'département SAGE'!$A$2:$B$192,2,0)</f>
        <v>PYRENEES-ORIENTALES</v>
      </c>
      <c r="D156" s="41" t="s">
        <v>751</v>
      </c>
      <c r="E156" s="75" t="s">
        <v>752</v>
      </c>
      <c r="F156" s="42">
        <f>VLOOKUP(E156,date_approbation!$A$2:$B$192,2,0)</f>
        <v>43924</v>
      </c>
      <c r="G156" s="42" t="str">
        <f>VLOOKUP(E156,' SAGE nécessaire'!$A$2:$C$192,2,0)</f>
        <v>non</v>
      </c>
      <c r="H156" s="42" t="str">
        <f>VLOOKUP(E156,' SAGE nécessaire'!$A$2:$C$192,3,0)</f>
        <v>oui</v>
      </c>
      <c r="I156" s="43">
        <v>3</v>
      </c>
      <c r="J156" s="44" t="s">
        <v>761</v>
      </c>
      <c r="K156" s="40" t="s">
        <v>107</v>
      </c>
      <c r="L156" s="45" t="s">
        <v>138</v>
      </c>
      <c r="M156" s="46" t="s">
        <v>290</v>
      </c>
      <c r="N156" s="45" t="s">
        <v>108</v>
      </c>
      <c r="O156" s="46" t="s">
        <v>290</v>
      </c>
      <c r="P156" s="47" t="s">
        <v>762</v>
      </c>
      <c r="Q156" s="48" t="s">
        <v>763</v>
      </c>
      <c r="R156" s="69" t="s">
        <v>200</v>
      </c>
      <c r="S156" s="55"/>
      <c r="T156" s="81" t="s">
        <v>764</v>
      </c>
      <c r="U156" s="52" t="s">
        <v>115</v>
      </c>
      <c r="V156" s="70" t="s">
        <v>93</v>
      </c>
      <c r="W156" s="57" t="s">
        <v>765</v>
      </c>
      <c r="X156" s="54" t="s">
        <v>83</v>
      </c>
      <c r="Y156" s="54" t="s">
        <v>83</v>
      </c>
      <c r="Z156" s="54" t="s">
        <v>84</v>
      </c>
      <c r="AA156" s="50" t="s">
        <v>766</v>
      </c>
      <c r="AB156" s="55" t="s">
        <v>767</v>
      </c>
      <c r="AC156" s="56"/>
      <c r="AJQ156" s="57"/>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s="58" customFormat="1" ht="230.25" customHeight="1" x14ac:dyDescent="0.3">
      <c r="A157" s="40" t="str">
        <f>VLOOKUP(E157,comité_bassin!A:B,2,0)</f>
        <v>Rhône-Méditerranée</v>
      </c>
      <c r="B157" s="40" t="str">
        <f>VLOOKUP(E157,'Région SAGE'!$A$2:$B$233,2,0)</f>
        <v>AUVERGNE-RHONE-ALPES</v>
      </c>
      <c r="C157" s="40" t="str">
        <f>VLOOKUP(E157,'département SAGE'!$A$2:$B$192,2,0)</f>
        <v>DROME</v>
      </c>
      <c r="D157" s="41" t="s">
        <v>768</v>
      </c>
      <c r="E157" s="75" t="s">
        <v>333</v>
      </c>
      <c r="F157" s="42">
        <f>VLOOKUP(E157,date_approbation!$A$2:$B$192,2,0)</f>
        <v>43822</v>
      </c>
      <c r="G157" s="42" t="str">
        <f>VLOOKUP(E157,' SAGE nécessaire'!$A$2:$C$192,2,0)</f>
        <v>oui</v>
      </c>
      <c r="H157" s="42" t="str">
        <f>VLOOKUP(E157,' SAGE nécessaire'!$A$2:$C$192,3,0)</f>
        <v>non</v>
      </c>
      <c r="I157" s="43">
        <v>1</v>
      </c>
      <c r="J157" s="44" t="s">
        <v>334</v>
      </c>
      <c r="K157" s="40" t="s">
        <v>107</v>
      </c>
      <c r="L157" s="45" t="s">
        <v>108</v>
      </c>
      <c r="M157" s="46" t="s">
        <v>109</v>
      </c>
      <c r="N157" s="45"/>
      <c r="O157" s="46"/>
      <c r="P157" s="47" t="s">
        <v>769</v>
      </c>
      <c r="Q157" s="48" t="s">
        <v>770</v>
      </c>
      <c r="R157" s="69" t="s">
        <v>220</v>
      </c>
      <c r="S157" s="55"/>
      <c r="T157" s="81" t="s">
        <v>109</v>
      </c>
      <c r="U157" s="52" t="s">
        <v>81</v>
      </c>
      <c r="V157" s="70" t="s">
        <v>93</v>
      </c>
      <c r="W157" s="57" t="s">
        <v>771</v>
      </c>
      <c r="X157" s="54" t="s">
        <v>83</v>
      </c>
      <c r="Y157" s="54" t="s">
        <v>83</v>
      </c>
      <c r="Z157" s="54" t="s">
        <v>84</v>
      </c>
      <c r="AA157" s="50" t="s">
        <v>772</v>
      </c>
      <c r="AB157" s="55" t="s">
        <v>773</v>
      </c>
      <c r="AC157" s="56"/>
      <c r="AJQ157" s="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s="58" customFormat="1" ht="378" x14ac:dyDescent="0.3">
      <c r="A158" s="40" t="str">
        <f>VLOOKUP(E158,comité_bassin!A:B,2,0)</f>
        <v>Rhône-Méditerranée</v>
      </c>
      <c r="B158" s="40" t="str">
        <f>VLOOKUP(E158,'Région SAGE'!$A$2:$B$233,2,0)</f>
        <v>AUVERGNE-RHONE-ALPES</v>
      </c>
      <c r="C158" s="40" t="str">
        <f>VLOOKUP(E158,'département SAGE'!$A$2:$B$192,2,0)</f>
        <v>DROME</v>
      </c>
      <c r="D158" s="41" t="s">
        <v>768</v>
      </c>
      <c r="E158" s="75" t="s">
        <v>333</v>
      </c>
      <c r="F158" s="42">
        <f>VLOOKUP(E158,date_approbation!$A$2:$B$192,2,0)</f>
        <v>43822</v>
      </c>
      <c r="G158" s="42" t="str">
        <f>VLOOKUP(E158,' SAGE nécessaire'!$A$2:$C$192,2,0)</f>
        <v>oui</v>
      </c>
      <c r="H158" s="42" t="str">
        <f>VLOOKUP(E158,' SAGE nécessaire'!$A$2:$C$192,3,0)</f>
        <v>non</v>
      </c>
      <c r="I158" s="43">
        <v>2</v>
      </c>
      <c r="J158" s="44" t="s">
        <v>337</v>
      </c>
      <c r="K158" s="40" t="s">
        <v>278</v>
      </c>
      <c r="L158" s="45" t="s">
        <v>108</v>
      </c>
      <c r="M158" s="46" t="s">
        <v>109</v>
      </c>
      <c r="N158" s="45"/>
      <c r="O158" s="46"/>
      <c r="P158" s="47" t="s">
        <v>774</v>
      </c>
      <c r="Q158" s="48" t="s">
        <v>775</v>
      </c>
      <c r="R158" s="69" t="s">
        <v>200</v>
      </c>
      <c r="S158" s="55"/>
      <c r="T158" s="81" t="s">
        <v>109</v>
      </c>
      <c r="U158" s="52" t="s">
        <v>115</v>
      </c>
      <c r="V158" s="70" t="s">
        <v>93</v>
      </c>
      <c r="W158" s="57" t="s">
        <v>683</v>
      </c>
      <c r="X158" s="54" t="s">
        <v>83</v>
      </c>
      <c r="Y158" s="54" t="s">
        <v>83</v>
      </c>
      <c r="Z158" s="54" t="s">
        <v>84</v>
      </c>
      <c r="AA158" s="50" t="s">
        <v>776</v>
      </c>
      <c r="AB158" s="55" t="s">
        <v>773</v>
      </c>
      <c r="AC158" s="56"/>
      <c r="AJQ158" s="57"/>
      <c r="AJR158"/>
      <c r="AJS158"/>
      <c r="AJT158"/>
      <c r="AJU158"/>
      <c r="AJV158"/>
      <c r="AJW158"/>
      <c r="AJX158"/>
      <c r="AJY158"/>
      <c r="AJZ158"/>
      <c r="AKA158"/>
      <c r="AKB158"/>
      <c r="AKC158"/>
      <c r="AKD158"/>
      <c r="AKE158"/>
      <c r="AKF158"/>
      <c r="AKG158"/>
      <c r="AKH158"/>
      <c r="AKI158"/>
      <c r="AKJ158"/>
      <c r="AKK158"/>
      <c r="AKL158"/>
      <c r="AKM158"/>
      <c r="AKN158"/>
      <c r="AKO158"/>
      <c r="AKP158"/>
      <c r="AKQ158"/>
      <c r="AKR158"/>
      <c r="AKS158"/>
      <c r="AKT158"/>
      <c r="AKU158"/>
      <c r="AKV158"/>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c r="AMH158"/>
      <c r="AMI158"/>
      <c r="AMJ158"/>
    </row>
    <row r="159" spans="1:1024" s="58" customFormat="1" ht="409.6" x14ac:dyDescent="0.3">
      <c r="A159" s="40" t="str">
        <f>VLOOKUP(E159,comité_bassin!A:B,2,0)</f>
        <v>Rhône-Méditerranée</v>
      </c>
      <c r="B159" s="40" t="str">
        <f>VLOOKUP(E159,'Région SAGE'!$A$2:$B$233,2,0)</f>
        <v>AUVERGNE-RHONE-ALPES</v>
      </c>
      <c r="C159" s="40" t="str">
        <f>VLOOKUP(E159,'département SAGE'!$A$2:$B$192,2,0)</f>
        <v>DROME</v>
      </c>
      <c r="D159" s="41" t="s">
        <v>768</v>
      </c>
      <c r="E159" s="75" t="s">
        <v>333</v>
      </c>
      <c r="F159" s="42">
        <f>VLOOKUP(E159,date_approbation!$A$2:$B$192,2,0)</f>
        <v>43822</v>
      </c>
      <c r="G159" s="42" t="str">
        <f>VLOOKUP(E159,' SAGE nécessaire'!$A$2:$C$192,2,0)</f>
        <v>oui</v>
      </c>
      <c r="H159" s="42" t="str">
        <f>VLOOKUP(E159,' SAGE nécessaire'!$A$2:$C$192,3,0)</f>
        <v>non</v>
      </c>
      <c r="I159" s="43">
        <v>3</v>
      </c>
      <c r="J159" s="44" t="s">
        <v>340</v>
      </c>
      <c r="K159" s="40" t="s">
        <v>278</v>
      </c>
      <c r="L159" s="45" t="s">
        <v>108</v>
      </c>
      <c r="M159" s="46" t="s">
        <v>109</v>
      </c>
      <c r="N159" s="45"/>
      <c r="O159" s="46"/>
      <c r="P159" s="47" t="s">
        <v>341</v>
      </c>
      <c r="Q159" s="48" t="s">
        <v>777</v>
      </c>
      <c r="R159" s="69" t="s">
        <v>200</v>
      </c>
      <c r="S159" s="55"/>
      <c r="T159" s="81" t="s">
        <v>109</v>
      </c>
      <c r="U159" s="52" t="s">
        <v>115</v>
      </c>
      <c r="V159" s="70" t="s">
        <v>93</v>
      </c>
      <c r="W159" s="57" t="s">
        <v>778</v>
      </c>
      <c r="X159" s="54" t="s">
        <v>83</v>
      </c>
      <c r="Y159" s="54" t="s">
        <v>83</v>
      </c>
      <c r="Z159" s="54" t="s">
        <v>84</v>
      </c>
      <c r="AA159" s="50" t="s">
        <v>779</v>
      </c>
      <c r="AB159" s="55" t="s">
        <v>780</v>
      </c>
      <c r="AC159" s="56"/>
      <c r="AJQ159" s="57"/>
      <c r="AJR159"/>
      <c r="AJS159"/>
      <c r="AJT159"/>
      <c r="AJU159"/>
      <c r="AJV159"/>
      <c r="AJW159"/>
      <c r="AJX159"/>
      <c r="AJY159"/>
      <c r="AJZ159"/>
      <c r="AKA159"/>
      <c r="AKB159"/>
      <c r="AKC159"/>
      <c r="AKD159"/>
      <c r="AKE159"/>
      <c r="AKF159"/>
      <c r="AKG159"/>
      <c r="AKH159"/>
      <c r="AKI159"/>
      <c r="AKJ159"/>
      <c r="AKK159"/>
      <c r="AKL159"/>
      <c r="AKM159"/>
      <c r="AKN159"/>
      <c r="AKO159"/>
      <c r="AKP159"/>
      <c r="AKQ159"/>
      <c r="AKR159"/>
      <c r="AKS159"/>
      <c r="AKT159"/>
      <c r="AKU159"/>
      <c r="AKV159"/>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c r="AMH159"/>
      <c r="AMI159"/>
      <c r="AMJ159"/>
    </row>
    <row r="160" spans="1:1024" s="58" customFormat="1" ht="409.6" x14ac:dyDescent="0.3">
      <c r="A160" s="40" t="str">
        <f>VLOOKUP(E160,comité_bassin!A:B,2,0)</f>
        <v>Rhône-Méditerranée</v>
      </c>
      <c r="B160" s="40" t="str">
        <f>VLOOKUP(E160,'Région SAGE'!$A$2:$B$233,2,0)</f>
        <v>AUVERGNE-RHONE-ALPES</v>
      </c>
      <c r="C160" s="40" t="str">
        <f>VLOOKUP(E160,'département SAGE'!$A$2:$B$192,2,0)</f>
        <v>DROME</v>
      </c>
      <c r="D160" s="41" t="s">
        <v>768</v>
      </c>
      <c r="E160" s="75" t="s">
        <v>333</v>
      </c>
      <c r="F160" s="42">
        <f>VLOOKUP(E160,date_approbation!$A$2:$B$192,2,0)</f>
        <v>43822</v>
      </c>
      <c r="G160" s="42" t="str">
        <f>VLOOKUP(E160,' SAGE nécessaire'!$A$2:$C$192,2,0)</f>
        <v>oui</v>
      </c>
      <c r="H160" s="42" t="str">
        <f>VLOOKUP(E160,' SAGE nécessaire'!$A$2:$C$192,3,0)</f>
        <v>non</v>
      </c>
      <c r="I160" s="43">
        <v>4</v>
      </c>
      <c r="J160" s="44" t="s">
        <v>781</v>
      </c>
      <c r="K160" s="40" t="s">
        <v>107</v>
      </c>
      <c r="L160" s="45" t="s">
        <v>108</v>
      </c>
      <c r="M160" s="46" t="s">
        <v>109</v>
      </c>
      <c r="N160" s="45"/>
      <c r="O160" s="46"/>
      <c r="P160" s="47" t="s">
        <v>344</v>
      </c>
      <c r="Q160" s="48" t="s">
        <v>782</v>
      </c>
      <c r="R160" s="69" t="s">
        <v>200</v>
      </c>
      <c r="S160" s="55"/>
      <c r="T160" s="81" t="s">
        <v>109</v>
      </c>
      <c r="U160" s="52" t="s">
        <v>115</v>
      </c>
      <c r="V160" s="70" t="s">
        <v>93</v>
      </c>
      <c r="W160" s="57" t="s">
        <v>683</v>
      </c>
      <c r="X160" s="54" t="s">
        <v>83</v>
      </c>
      <c r="Y160" s="54" t="s">
        <v>83</v>
      </c>
      <c r="Z160" s="54" t="s">
        <v>84</v>
      </c>
      <c r="AA160" s="50" t="s">
        <v>779</v>
      </c>
      <c r="AB160" s="55"/>
      <c r="AC160" s="56"/>
      <c r="AJQ160" s="57"/>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s="58" customFormat="1" ht="409.6" x14ac:dyDescent="0.3">
      <c r="A161" s="40" t="str">
        <f>VLOOKUP(E161,comité_bassin!A:B,2,0)</f>
        <v>Rhône-Méditerranée</v>
      </c>
      <c r="B161" s="40" t="str">
        <f>VLOOKUP(E161,'Région SAGE'!$A$2:$B$233,2,0)</f>
        <v>AUVERGNE-RHONE-ALPES</v>
      </c>
      <c r="C161" s="40" t="str">
        <f>VLOOKUP(E161,'département SAGE'!$A$2:$B$192,2,0)</f>
        <v>DROME</v>
      </c>
      <c r="D161" s="41" t="s">
        <v>768</v>
      </c>
      <c r="E161" s="75" t="s">
        <v>333</v>
      </c>
      <c r="F161" s="42">
        <f>VLOOKUP(E161,date_approbation!$A$2:$B$192,2,0)</f>
        <v>43822</v>
      </c>
      <c r="G161" s="42" t="str">
        <f>VLOOKUP(E161,' SAGE nécessaire'!$A$2:$C$192,2,0)</f>
        <v>oui</v>
      </c>
      <c r="H161" s="42" t="str">
        <f>VLOOKUP(E161,' SAGE nécessaire'!$A$2:$C$192,3,0)</f>
        <v>non</v>
      </c>
      <c r="I161" s="43">
        <v>5</v>
      </c>
      <c r="J161" s="44" t="s">
        <v>783</v>
      </c>
      <c r="K161" s="40" t="s">
        <v>107</v>
      </c>
      <c r="L161" s="45" t="s">
        <v>138</v>
      </c>
      <c r="M161" s="46" t="s">
        <v>784</v>
      </c>
      <c r="N161" s="45"/>
      <c r="O161" s="46"/>
      <c r="P161" s="47" t="s">
        <v>785</v>
      </c>
      <c r="Q161" s="48" t="s">
        <v>786</v>
      </c>
      <c r="R161" s="69" t="s">
        <v>220</v>
      </c>
      <c r="S161" s="55"/>
      <c r="T161" s="51" t="s">
        <v>354</v>
      </c>
      <c r="U161" s="52" t="s">
        <v>115</v>
      </c>
      <c r="V161" s="70" t="s">
        <v>93</v>
      </c>
      <c r="W161" s="57"/>
      <c r="X161" s="54" t="s">
        <v>83</v>
      </c>
      <c r="Y161" s="54" t="s">
        <v>83</v>
      </c>
      <c r="Z161" s="54" t="s">
        <v>84</v>
      </c>
      <c r="AA161" s="50" t="s">
        <v>787</v>
      </c>
      <c r="AB161" s="55" t="s">
        <v>788</v>
      </c>
      <c r="AC161" s="56"/>
      <c r="AJQ161" s="57"/>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s="58" customFormat="1" ht="294" x14ac:dyDescent="0.3">
      <c r="A162" s="40" t="str">
        <f>VLOOKUP(E162,comité_bassin!A:B,2,0)</f>
        <v>Rhône-Méditerranée</v>
      </c>
      <c r="B162" s="40" t="str">
        <f>VLOOKUP(E162,'Région SAGE'!$A$2:$B$233,2,0)</f>
        <v>AUVERGNE-RHONE-ALPES</v>
      </c>
      <c r="C162" s="40" t="str">
        <f>VLOOKUP(E162,'département SAGE'!$A$2:$B$192,2,0)</f>
        <v>DROME</v>
      </c>
      <c r="D162" s="41" t="s">
        <v>768</v>
      </c>
      <c r="E162" s="75" t="s">
        <v>333</v>
      </c>
      <c r="F162" s="42">
        <f>VLOOKUP(E162,date_approbation!$A$2:$B$192,2,0)</f>
        <v>43822</v>
      </c>
      <c r="G162" s="42" t="str">
        <f>VLOOKUP(E162,' SAGE nécessaire'!$A$2:$C$192,2,0)</f>
        <v>oui</v>
      </c>
      <c r="H162" s="42" t="str">
        <f>VLOOKUP(E162,' SAGE nécessaire'!$A$2:$C$192,3,0)</f>
        <v>non</v>
      </c>
      <c r="I162" s="43" t="s">
        <v>789</v>
      </c>
      <c r="J162" s="44" t="s">
        <v>790</v>
      </c>
      <c r="K162" s="40" t="s">
        <v>107</v>
      </c>
      <c r="L162" s="45" t="s">
        <v>138</v>
      </c>
      <c r="M162" s="46" t="s">
        <v>139</v>
      </c>
      <c r="N162" s="45"/>
      <c r="O162" s="46"/>
      <c r="P162" s="47" t="s">
        <v>785</v>
      </c>
      <c r="Q162" s="48" t="s">
        <v>791</v>
      </c>
      <c r="R162" s="69" t="s">
        <v>220</v>
      </c>
      <c r="S162" s="55"/>
      <c r="T162" s="81" t="s">
        <v>792</v>
      </c>
      <c r="U162" s="52" t="s">
        <v>115</v>
      </c>
      <c r="V162" s="70" t="s">
        <v>93</v>
      </c>
      <c r="W162" s="57"/>
      <c r="X162" s="54" t="s">
        <v>83</v>
      </c>
      <c r="Y162" s="54" t="s">
        <v>83</v>
      </c>
      <c r="Z162" s="54" t="s">
        <v>84</v>
      </c>
      <c r="AA162" s="50" t="s">
        <v>787</v>
      </c>
      <c r="AB162" s="55" t="s">
        <v>788</v>
      </c>
      <c r="AC162" s="56"/>
      <c r="AJQ162" s="57"/>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s="58" customFormat="1" ht="126" x14ac:dyDescent="0.3">
      <c r="A163" s="40" t="str">
        <f>VLOOKUP(E163,comité_bassin!A:B,2,0)</f>
        <v>Rhône-Méditerranée</v>
      </c>
      <c r="B163" s="40" t="str">
        <f>VLOOKUP(E163,'Région SAGE'!$A$2:$B$233,2,0)</f>
        <v>AUVERGNE-RHONE-ALPES</v>
      </c>
      <c r="C163" s="40" t="str">
        <f>VLOOKUP(E163,'département SAGE'!$A$2:$B$192,2,0)</f>
        <v>DROME</v>
      </c>
      <c r="D163" s="41" t="s">
        <v>768</v>
      </c>
      <c r="E163" s="75" t="s">
        <v>333</v>
      </c>
      <c r="F163" s="42">
        <f>VLOOKUP(E163,date_approbation!$A$2:$B$192,2,0)</f>
        <v>43822</v>
      </c>
      <c r="G163" s="42" t="str">
        <f>VLOOKUP(E163,' SAGE nécessaire'!$A$2:$C$192,2,0)</f>
        <v>oui</v>
      </c>
      <c r="H163" s="42" t="str">
        <f>VLOOKUP(E163,' SAGE nécessaire'!$A$2:$C$192,3,0)</f>
        <v>non</v>
      </c>
      <c r="I163" s="43">
        <v>6</v>
      </c>
      <c r="J163" s="44" t="s">
        <v>793</v>
      </c>
      <c r="K163" s="40" t="s">
        <v>107</v>
      </c>
      <c r="L163" s="45" t="s">
        <v>138</v>
      </c>
      <c r="M163" s="46" t="s">
        <v>290</v>
      </c>
      <c r="N163" s="45"/>
      <c r="O163" s="46"/>
      <c r="P163" s="47" t="s">
        <v>794</v>
      </c>
      <c r="Q163" s="48" t="s">
        <v>795</v>
      </c>
      <c r="R163" s="69" t="s">
        <v>200</v>
      </c>
      <c r="S163" s="55"/>
      <c r="T163" s="51" t="s">
        <v>285</v>
      </c>
      <c r="U163" s="52" t="s">
        <v>81</v>
      </c>
      <c r="V163" s="70" t="s">
        <v>93</v>
      </c>
      <c r="W163" s="57"/>
      <c r="X163" s="54" t="s">
        <v>83</v>
      </c>
      <c r="Y163" s="54" t="s">
        <v>83</v>
      </c>
      <c r="Z163" s="54" t="s">
        <v>84</v>
      </c>
      <c r="AA163" s="50" t="s">
        <v>796</v>
      </c>
      <c r="AB163" s="55" t="s">
        <v>797</v>
      </c>
      <c r="AC163" s="56"/>
      <c r="AJQ163" s="57"/>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row>
    <row r="164" spans="1:1024" s="58" customFormat="1" ht="147" x14ac:dyDescent="0.3">
      <c r="A164" s="40" t="str">
        <f>VLOOKUP(E164,comité_bassin!A:B,2,0)</f>
        <v>Rhône-Méditerranée</v>
      </c>
      <c r="B164" s="40" t="str">
        <f>VLOOKUP(E164,'Région SAGE'!$A$2:$B$233,2,0)</f>
        <v>AUVERGNE-RHONE-ALPES</v>
      </c>
      <c r="C164" s="40" t="str">
        <f>VLOOKUP(E164,'département SAGE'!$A$2:$B$192,2,0)</f>
        <v>DROME</v>
      </c>
      <c r="D164" s="41" t="s">
        <v>768</v>
      </c>
      <c r="E164" s="75" t="s">
        <v>333</v>
      </c>
      <c r="F164" s="42">
        <f>VLOOKUP(E164,date_approbation!$A$2:$B$192,2,0)</f>
        <v>43822</v>
      </c>
      <c r="G164" s="42" t="str">
        <f>VLOOKUP(E164,' SAGE nécessaire'!$A$2:$C$192,2,0)</f>
        <v>oui</v>
      </c>
      <c r="H164" s="42" t="str">
        <f>VLOOKUP(E164,' SAGE nécessaire'!$A$2:$C$192,3,0)</f>
        <v>non</v>
      </c>
      <c r="I164" s="43">
        <v>7</v>
      </c>
      <c r="J164" s="44" t="s">
        <v>798</v>
      </c>
      <c r="K164" s="40" t="s">
        <v>107</v>
      </c>
      <c r="L164" s="45" t="s">
        <v>108</v>
      </c>
      <c r="M164" s="46" t="s">
        <v>290</v>
      </c>
      <c r="N164" s="45"/>
      <c r="O164" s="46"/>
      <c r="P164" s="47" t="s">
        <v>799</v>
      </c>
      <c r="Q164" s="48" t="s">
        <v>800</v>
      </c>
      <c r="R164" s="69" t="s">
        <v>200</v>
      </c>
      <c r="S164" s="55"/>
      <c r="T164" s="51" t="s">
        <v>285</v>
      </c>
      <c r="U164" s="52" t="s">
        <v>115</v>
      </c>
      <c r="V164" s="70" t="s">
        <v>93</v>
      </c>
      <c r="W164" s="57"/>
      <c r="X164" s="54" t="s">
        <v>83</v>
      </c>
      <c r="Y164" s="54" t="s">
        <v>83</v>
      </c>
      <c r="Z164" s="54" t="s">
        <v>84</v>
      </c>
      <c r="AA164" s="50" t="s">
        <v>801</v>
      </c>
      <c r="AB164" s="55" t="s">
        <v>797</v>
      </c>
      <c r="AC164" s="56"/>
      <c r="AJQ164" s="57"/>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s="58" customFormat="1" ht="147" x14ac:dyDescent="0.3">
      <c r="A165" s="40" t="str">
        <f>VLOOKUP(E165,comité_bassin!A:B,2,0)</f>
        <v>Rhône-Méditerranée</v>
      </c>
      <c r="B165" s="40" t="str">
        <f>VLOOKUP(E165,'Région SAGE'!$A$2:$B$233,2,0)</f>
        <v>AUVERGNE-RHONE-ALPES</v>
      </c>
      <c r="C165" s="40" t="str">
        <f>VLOOKUP(E165,'département SAGE'!$A$2:$B$192,2,0)</f>
        <v>DROME</v>
      </c>
      <c r="D165" s="41" t="s">
        <v>768</v>
      </c>
      <c r="E165" s="75" t="s">
        <v>333</v>
      </c>
      <c r="F165" s="42">
        <f>VLOOKUP(E165,date_approbation!$A$2:$B$192,2,0)</f>
        <v>43822</v>
      </c>
      <c r="G165" s="42" t="str">
        <f>VLOOKUP(E165,' SAGE nécessaire'!$A$2:$C$192,2,0)</f>
        <v>oui</v>
      </c>
      <c r="H165" s="42" t="str">
        <f>VLOOKUP(E165,' SAGE nécessaire'!$A$2:$C$192,3,0)</f>
        <v>non</v>
      </c>
      <c r="I165" s="43">
        <v>8</v>
      </c>
      <c r="J165" s="44" t="s">
        <v>802</v>
      </c>
      <c r="K165" s="40" t="s">
        <v>107</v>
      </c>
      <c r="L165" s="45" t="s">
        <v>138</v>
      </c>
      <c r="M165" s="46" t="s">
        <v>803</v>
      </c>
      <c r="N165" s="45"/>
      <c r="O165" s="46"/>
      <c r="P165" s="47" t="s">
        <v>804</v>
      </c>
      <c r="Q165" s="48" t="s">
        <v>805</v>
      </c>
      <c r="R165" s="69" t="s">
        <v>200</v>
      </c>
      <c r="S165" s="55"/>
      <c r="T165" s="51" t="s">
        <v>285</v>
      </c>
      <c r="U165" s="52"/>
      <c r="V165" s="70" t="s">
        <v>93</v>
      </c>
      <c r="W165" s="57"/>
      <c r="X165" s="54" t="s">
        <v>83</v>
      </c>
      <c r="Y165" s="54" t="s">
        <v>83</v>
      </c>
      <c r="Z165" s="54" t="s">
        <v>84</v>
      </c>
      <c r="AA165" s="50" t="s">
        <v>806</v>
      </c>
      <c r="AB165" s="55" t="s">
        <v>797</v>
      </c>
      <c r="AC165" s="56"/>
      <c r="AJQ165" s="57"/>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s="58" customFormat="1" ht="315" x14ac:dyDescent="0.3">
      <c r="A166" s="40" t="str">
        <f>VLOOKUP(E166,comité_bassin!A:B,2,0)</f>
        <v>Rhône-Méditerranée</v>
      </c>
      <c r="B166" s="40" t="str">
        <f>VLOOKUP(E166,'Région SAGE'!$A$2:$B$233,2,0)</f>
        <v>BOURGOGNE-FRANCHE-COMTE</v>
      </c>
      <c r="C166" s="40" t="str">
        <f>VLOOKUP(E166,'département SAGE'!$A$2:$B$192,2,0)</f>
        <v>COTE-D'OR</v>
      </c>
      <c r="D166" s="41" t="s">
        <v>807</v>
      </c>
      <c r="E166" s="75" t="s">
        <v>808</v>
      </c>
      <c r="F166" s="42">
        <v>42919</v>
      </c>
      <c r="G166" s="42" t="str">
        <f>VLOOKUP(E166,' SAGE nécessaire'!$A$2:$C$192,2,0)</f>
        <v>oui</v>
      </c>
      <c r="H166" s="42" t="str">
        <f>VLOOKUP(E166,' SAGE nécessaire'!$A$2:$C$192,3,0)</f>
        <v>non</v>
      </c>
      <c r="I166" s="43">
        <v>1</v>
      </c>
      <c r="J166" s="44" t="s">
        <v>809</v>
      </c>
      <c r="K166" s="40" t="s">
        <v>107</v>
      </c>
      <c r="L166" s="45" t="s">
        <v>108</v>
      </c>
      <c r="M166" s="46" t="s">
        <v>109</v>
      </c>
      <c r="N166" s="45"/>
      <c r="O166" s="46"/>
      <c r="P166" s="47" t="s">
        <v>810</v>
      </c>
      <c r="Q166" s="48" t="s">
        <v>811</v>
      </c>
      <c r="R166" s="69" t="s">
        <v>220</v>
      </c>
      <c r="S166" s="55"/>
      <c r="T166" s="81" t="s">
        <v>812</v>
      </c>
      <c r="U166" s="52" t="s">
        <v>115</v>
      </c>
      <c r="V166" s="70" t="s">
        <v>82</v>
      </c>
      <c r="W166" s="57"/>
      <c r="X166" s="54" t="s">
        <v>83</v>
      </c>
      <c r="Y166" s="54" t="s">
        <v>83</v>
      </c>
      <c r="Z166" s="54" t="s">
        <v>84</v>
      </c>
      <c r="AA166" s="50" t="s">
        <v>813</v>
      </c>
      <c r="AB166" s="55"/>
      <c r="AC166" s="56"/>
      <c r="AJQ166" s="57"/>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s="58" customFormat="1" ht="409.6" x14ac:dyDescent="0.3">
      <c r="A167" s="40" t="str">
        <f>VLOOKUP(E167,comité_bassin!A:B,2,0)</f>
        <v>Rhône-Méditerranée</v>
      </c>
      <c r="B167" s="40" t="str">
        <f>VLOOKUP(E167,'Région SAGE'!$A$2:$B$233,2,0)</f>
        <v>BOURGOGNE-FRANCHE-COMTE</v>
      </c>
      <c r="C167" s="40" t="str">
        <f>VLOOKUP(E167,'département SAGE'!$A$2:$B$192,2,0)</f>
        <v>COTE-D'OR</v>
      </c>
      <c r="D167" s="41" t="s">
        <v>807</v>
      </c>
      <c r="E167" s="75" t="s">
        <v>808</v>
      </c>
      <c r="F167" s="42">
        <v>42919</v>
      </c>
      <c r="G167" s="42" t="str">
        <f>VLOOKUP(E167,' SAGE nécessaire'!$A$2:$C$192,2,0)</f>
        <v>oui</v>
      </c>
      <c r="H167" s="42" t="str">
        <f>VLOOKUP(E167,' SAGE nécessaire'!$A$2:$C$192,3,0)</f>
        <v>non</v>
      </c>
      <c r="I167" s="43">
        <v>2</v>
      </c>
      <c r="J167" s="44" t="s">
        <v>814</v>
      </c>
      <c r="K167" s="40" t="s">
        <v>73</v>
      </c>
      <c r="L167" s="45" t="s">
        <v>74</v>
      </c>
      <c r="M167" s="59" t="s">
        <v>119</v>
      </c>
      <c r="N167" s="45"/>
      <c r="O167" s="46"/>
      <c r="P167" s="47" t="s">
        <v>815</v>
      </c>
      <c r="Q167" s="48" t="s">
        <v>816</v>
      </c>
      <c r="R167" s="69" t="s">
        <v>220</v>
      </c>
      <c r="S167" s="55"/>
      <c r="T167" s="81" t="s">
        <v>460</v>
      </c>
      <c r="U167" s="52" t="s">
        <v>115</v>
      </c>
      <c r="V167" s="70" t="s">
        <v>82</v>
      </c>
      <c r="W167" s="57"/>
      <c r="X167" s="54" t="s">
        <v>83</v>
      </c>
      <c r="Y167" s="54" t="s">
        <v>83</v>
      </c>
      <c r="Z167" s="54" t="s">
        <v>84</v>
      </c>
      <c r="AA167" s="50" t="s">
        <v>817</v>
      </c>
      <c r="AB167" s="55"/>
      <c r="AC167" s="56"/>
      <c r="AJQ167" s="5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s="58" customFormat="1" ht="409.6" x14ac:dyDescent="0.3">
      <c r="A168" s="40" t="str">
        <f>VLOOKUP(E168,comité_bassin!A:B,2,0)</f>
        <v>Rhône-Méditerranée</v>
      </c>
      <c r="B168" s="40" t="str">
        <f>VLOOKUP(E168,'Région SAGE'!$A$2:$B$233,2,0)</f>
        <v>BOURGOGNE-FRANCHE-COMTE</v>
      </c>
      <c r="C168" s="40" t="str">
        <f>VLOOKUP(E168,'département SAGE'!$A$2:$B$192,2,0)</f>
        <v>COTE-D'OR</v>
      </c>
      <c r="D168" s="41" t="s">
        <v>807</v>
      </c>
      <c r="E168" s="75" t="s">
        <v>808</v>
      </c>
      <c r="F168" s="42">
        <v>42919</v>
      </c>
      <c r="G168" s="42" t="str">
        <f>VLOOKUP(E168,' SAGE nécessaire'!$A$2:$C$192,2,0)</f>
        <v>oui</v>
      </c>
      <c r="H168" s="42" t="str">
        <f>VLOOKUP(E168,' SAGE nécessaire'!$A$2:$C$192,3,0)</f>
        <v>non</v>
      </c>
      <c r="I168" s="43">
        <v>3</v>
      </c>
      <c r="J168" s="44" t="s">
        <v>818</v>
      </c>
      <c r="K168" s="40" t="s">
        <v>73</v>
      </c>
      <c r="L168" s="45" t="s">
        <v>74</v>
      </c>
      <c r="M168" s="46" t="s">
        <v>217</v>
      </c>
      <c r="N168" s="45"/>
      <c r="O168" s="46"/>
      <c r="P168" s="47" t="s">
        <v>819</v>
      </c>
      <c r="Q168" s="48" t="s">
        <v>820</v>
      </c>
      <c r="R168" s="69"/>
      <c r="S168" s="55"/>
      <c r="T168" s="81"/>
      <c r="U168" s="52" t="s">
        <v>115</v>
      </c>
      <c r="V168" s="70" t="s">
        <v>82</v>
      </c>
      <c r="W168" s="57"/>
      <c r="X168" s="54" t="s">
        <v>83</v>
      </c>
      <c r="Y168" s="54" t="s">
        <v>83</v>
      </c>
      <c r="Z168" s="54" t="s">
        <v>84</v>
      </c>
      <c r="AA168" s="50" t="s">
        <v>817</v>
      </c>
      <c r="AB168" s="55"/>
      <c r="AC168" s="56"/>
      <c r="AJQ168" s="57"/>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s="58" customFormat="1" ht="357" x14ac:dyDescent="0.3">
      <c r="A169" s="40" t="str">
        <f>VLOOKUP(E169,comité_bassin!A:B,2,0)</f>
        <v>Rhône-Méditerranée</v>
      </c>
      <c r="B169" s="40" t="str">
        <f>VLOOKUP(E169,'Région SAGE'!$A$2:$B$233,2,0)</f>
        <v>BOURGOGNE-FRANCHE-COMTE</v>
      </c>
      <c r="C169" s="40" t="str">
        <f>VLOOKUP(E169,'département SAGE'!$A$2:$B$192,2,0)</f>
        <v>COTE-D'OR</v>
      </c>
      <c r="D169" s="41" t="s">
        <v>807</v>
      </c>
      <c r="E169" s="75" t="s">
        <v>808</v>
      </c>
      <c r="F169" s="42">
        <v>42920</v>
      </c>
      <c r="G169" s="42" t="str">
        <f>VLOOKUP(E169,' SAGE nécessaire'!$A$2:$C$192,2,0)</f>
        <v>oui</v>
      </c>
      <c r="H169" s="42" t="str">
        <f>VLOOKUP(E169,' SAGE nécessaire'!$A$2:$C$192,3,0)</f>
        <v>non</v>
      </c>
      <c r="I169" s="43">
        <v>4</v>
      </c>
      <c r="J169" s="44" t="s">
        <v>821</v>
      </c>
      <c r="K169" s="40" t="s">
        <v>73</v>
      </c>
      <c r="L169" s="45" t="s">
        <v>74</v>
      </c>
      <c r="M169" s="46" t="s">
        <v>234</v>
      </c>
      <c r="N169" s="45"/>
      <c r="O169" s="46"/>
      <c r="P169" s="47" t="s">
        <v>822</v>
      </c>
      <c r="Q169" s="48" t="s">
        <v>823</v>
      </c>
      <c r="R169" s="69" t="s">
        <v>220</v>
      </c>
      <c r="S169" s="55"/>
      <c r="T169" s="81" t="s">
        <v>100</v>
      </c>
      <c r="U169" s="52" t="s">
        <v>115</v>
      </c>
      <c r="V169" s="70" t="s">
        <v>82</v>
      </c>
      <c r="W169" s="57"/>
      <c r="X169" s="54" t="s">
        <v>83</v>
      </c>
      <c r="Y169" s="54" t="s">
        <v>83</v>
      </c>
      <c r="Z169" s="54" t="s">
        <v>84</v>
      </c>
      <c r="AA169" s="50" t="s">
        <v>824</v>
      </c>
      <c r="AB169" s="55"/>
      <c r="AC169" s="56"/>
      <c r="AJQ169" s="57"/>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s="58" customFormat="1" ht="409.6" x14ac:dyDescent="0.3">
      <c r="A170" s="40" t="str">
        <f>VLOOKUP(E170,comité_bassin!A:B,2,0)</f>
        <v>Rhône-Méditerranée</v>
      </c>
      <c r="B170" s="40" t="str">
        <f>VLOOKUP(E170,'Région SAGE'!$A$2:$B$233,2,0)</f>
        <v>BOURGOGNE-FRANCHE-COMTE</v>
      </c>
      <c r="C170" s="40" t="str">
        <f>VLOOKUP(E170,'département SAGE'!$A$2:$B$192,2,0)</f>
        <v>COTE-D'OR</v>
      </c>
      <c r="D170" s="41" t="s">
        <v>807</v>
      </c>
      <c r="E170" s="75" t="s">
        <v>808</v>
      </c>
      <c r="F170" s="42">
        <v>42921</v>
      </c>
      <c r="G170" s="42" t="str">
        <f>VLOOKUP(E170,' SAGE nécessaire'!$A$2:$C$192,2,0)</f>
        <v>oui</v>
      </c>
      <c r="H170" s="42" t="str">
        <f>VLOOKUP(E170,' SAGE nécessaire'!$A$2:$C$192,3,0)</f>
        <v>non</v>
      </c>
      <c r="I170" s="43">
        <v>5</v>
      </c>
      <c r="J170" s="44" t="s">
        <v>825</v>
      </c>
      <c r="K170" s="40" t="s">
        <v>73</v>
      </c>
      <c r="L170" s="45" t="s">
        <v>108</v>
      </c>
      <c r="M170" s="46" t="s">
        <v>627</v>
      </c>
      <c r="N170" s="45" t="s">
        <v>138</v>
      </c>
      <c r="O170" s="46" t="s">
        <v>308</v>
      </c>
      <c r="P170" s="47" t="s">
        <v>826</v>
      </c>
      <c r="Q170" s="48" t="s">
        <v>827</v>
      </c>
      <c r="R170" s="69" t="s">
        <v>220</v>
      </c>
      <c r="S170" s="55"/>
      <c r="T170" s="81"/>
      <c r="U170" s="52" t="s">
        <v>115</v>
      </c>
      <c r="V170" s="70"/>
      <c r="W170" s="57"/>
      <c r="X170" s="54" t="s">
        <v>83</v>
      </c>
      <c r="Y170" s="54" t="s">
        <v>83</v>
      </c>
      <c r="Z170" s="54" t="s">
        <v>84</v>
      </c>
      <c r="AA170" s="50" t="s">
        <v>828</v>
      </c>
      <c r="AB170" s="55"/>
      <c r="AC170" s="56"/>
      <c r="AJQ170" s="57"/>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s="58" customFormat="1" ht="252" x14ac:dyDescent="0.3">
      <c r="A171" s="40" t="str">
        <f>VLOOKUP(E171,comité_bassin!A:B,2,0)</f>
        <v>Rhône-Méditerranée</v>
      </c>
      <c r="B171" s="40" t="str">
        <f>VLOOKUP(E171,'Région SAGE'!$A$2:$B$233,2,0)</f>
        <v>BOURGOGNE-FRANCHE-COMTE</v>
      </c>
      <c r="C171" s="40" t="str">
        <f>VLOOKUP(E171,'département SAGE'!$A$2:$B$192,2,0)</f>
        <v>COTE-D'OR</v>
      </c>
      <c r="D171" s="41" t="s">
        <v>807</v>
      </c>
      <c r="E171" s="75" t="s">
        <v>808</v>
      </c>
      <c r="F171" s="42">
        <v>42921</v>
      </c>
      <c r="G171" s="42" t="str">
        <f>VLOOKUP(E171,' SAGE nécessaire'!$A$2:$C$192,2,0)</f>
        <v>oui</v>
      </c>
      <c r="H171" s="42" t="str">
        <f>VLOOKUP(E171,' SAGE nécessaire'!$A$2:$C$192,3,0)</f>
        <v>non</v>
      </c>
      <c r="I171" s="43">
        <v>6</v>
      </c>
      <c r="J171" s="44" t="s">
        <v>829</v>
      </c>
      <c r="K171" s="40" t="s">
        <v>73</v>
      </c>
      <c r="L171" s="45" t="s">
        <v>74</v>
      </c>
      <c r="M171" s="46" t="s">
        <v>87</v>
      </c>
      <c r="N171" s="45"/>
      <c r="O171" s="46"/>
      <c r="P171" s="47" t="s">
        <v>213</v>
      </c>
      <c r="Q171" s="48" t="s">
        <v>830</v>
      </c>
      <c r="R171" s="69" t="s">
        <v>220</v>
      </c>
      <c r="S171" s="55"/>
      <c r="T171" s="81" t="s">
        <v>682</v>
      </c>
      <c r="U171" s="52" t="s">
        <v>81</v>
      </c>
      <c r="V171" s="70" t="s">
        <v>82</v>
      </c>
      <c r="W171" s="57"/>
      <c r="X171" s="54" t="s">
        <v>83</v>
      </c>
      <c r="Y171" s="54" t="s">
        <v>83</v>
      </c>
      <c r="Z171" s="54" t="s">
        <v>84</v>
      </c>
      <c r="AA171" s="50"/>
      <c r="AB171" s="55"/>
      <c r="AC171" s="56"/>
      <c r="AJQ171" s="57"/>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s="58" customFormat="1" ht="147" x14ac:dyDescent="0.3">
      <c r="A172" s="40" t="str">
        <f>VLOOKUP(E172,comité_bassin!A:B,2,0)</f>
        <v>Rhône-Méditerranée</v>
      </c>
      <c r="B172" s="40" t="str">
        <f>VLOOKUP(E172,'Région SAGE'!$A$2:$B$233,2,0)</f>
        <v>PROVENCE-ALPES-COTE D'AZUR</v>
      </c>
      <c r="C172" s="40" t="str">
        <f>VLOOKUP(E172,'département SAGE'!$A$2:$B$192,2,0)</f>
        <v>BOUCHES-DU-RHONE</v>
      </c>
      <c r="D172" s="41" t="s">
        <v>768</v>
      </c>
      <c r="E172" s="75" t="s">
        <v>831</v>
      </c>
      <c r="F172" s="42">
        <f>VLOOKUP(E172,date_approbation!$A$2:$B$192,2,0)</f>
        <v>36944</v>
      </c>
      <c r="G172" s="42" t="str">
        <f>VLOOKUP(E172,' SAGE nécessaire'!$A$2:$C$192,2,0)</f>
        <v>non</v>
      </c>
      <c r="H172" s="42" t="str">
        <f>VLOOKUP(E172,' SAGE nécessaire'!$A$2:$C$192,3,0)</f>
        <v>non</v>
      </c>
      <c r="I172" s="43" t="s">
        <v>480</v>
      </c>
      <c r="J172" s="44" t="s">
        <v>832</v>
      </c>
      <c r="K172" s="40" t="s">
        <v>73</v>
      </c>
      <c r="L172" s="45" t="s">
        <v>74</v>
      </c>
      <c r="M172" s="46" t="s">
        <v>234</v>
      </c>
      <c r="N172" s="45"/>
      <c r="O172" s="46"/>
      <c r="P172" s="47" t="s">
        <v>833</v>
      </c>
      <c r="Q172" s="48" t="s">
        <v>834</v>
      </c>
      <c r="R172" s="79" t="s">
        <v>220</v>
      </c>
      <c r="S172" s="55"/>
      <c r="T172" s="67" t="s">
        <v>723</v>
      </c>
      <c r="U172" s="52" t="s">
        <v>81</v>
      </c>
      <c r="V172" s="58" t="s">
        <v>82</v>
      </c>
      <c r="W172" s="57"/>
      <c r="X172" s="54" t="s">
        <v>83</v>
      </c>
      <c r="Y172" s="54" t="s">
        <v>83</v>
      </c>
      <c r="Z172" s="54" t="s">
        <v>84</v>
      </c>
      <c r="AA172" s="50"/>
      <c r="AB172" s="55"/>
      <c r="AC172" s="56"/>
      <c r="AJQ172" s="57"/>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s="58" customFormat="1" ht="409.6" x14ac:dyDescent="0.3">
      <c r="A173" s="40" t="str">
        <f>VLOOKUP(E173,comité_bassin!A:B,2,0)</f>
        <v>Rhône-Méditerranée</v>
      </c>
      <c r="B173" s="40" t="str">
        <f>VLOOKUP(E173,'Région SAGE'!$A$2:$B$233,2,0)</f>
        <v>PROVENCE-ALPES-COTE D'AZUR</v>
      </c>
      <c r="C173" s="40" t="str">
        <f>VLOOKUP(E173,'département SAGE'!$A$2:$B$192,2,0)</f>
        <v>BOUCHES-DU-RHONE</v>
      </c>
      <c r="D173" s="41" t="s">
        <v>768</v>
      </c>
      <c r="E173" s="75" t="s">
        <v>831</v>
      </c>
      <c r="F173" s="42">
        <f>VLOOKUP(E173,date_approbation!$A$2:$B$192,2,0)</f>
        <v>36944</v>
      </c>
      <c r="G173" s="42" t="str">
        <f>VLOOKUP(E173,' SAGE nécessaire'!$A$2:$C$192,2,0)</f>
        <v>non</v>
      </c>
      <c r="H173" s="42" t="str">
        <f>VLOOKUP(E173,' SAGE nécessaire'!$A$2:$C$192,3,0)</f>
        <v>non</v>
      </c>
      <c r="I173" s="43" t="s">
        <v>484</v>
      </c>
      <c r="J173" s="44" t="s">
        <v>835</v>
      </c>
      <c r="K173" s="40" t="s">
        <v>73</v>
      </c>
      <c r="L173" s="45" t="s">
        <v>108</v>
      </c>
      <c r="M173" s="46" t="s">
        <v>836</v>
      </c>
      <c r="N173" s="45"/>
      <c r="O173" s="46"/>
      <c r="P173" s="47" t="s">
        <v>837</v>
      </c>
      <c r="Q173" s="48" t="s">
        <v>838</v>
      </c>
      <c r="R173" s="79" t="s">
        <v>220</v>
      </c>
      <c r="S173" s="55"/>
      <c r="T173" s="81" t="s">
        <v>666</v>
      </c>
      <c r="U173" s="52" t="s">
        <v>81</v>
      </c>
      <c r="V173" s="58" t="s">
        <v>82</v>
      </c>
      <c r="W173" s="57"/>
      <c r="X173" s="54" t="s">
        <v>83</v>
      </c>
      <c r="Y173" s="54" t="s">
        <v>83</v>
      </c>
      <c r="Z173" s="54" t="s">
        <v>84</v>
      </c>
      <c r="AA173" s="50"/>
      <c r="AB173" s="55"/>
      <c r="AC173" s="56"/>
      <c r="AJQ173" s="57"/>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s="58" customFormat="1" ht="409.6" x14ac:dyDescent="0.3">
      <c r="A174" s="40" t="str">
        <f>VLOOKUP(E174,comité_bassin!A:B,2,0)</f>
        <v>Rhône-Méditerranée</v>
      </c>
      <c r="B174" s="40" t="str">
        <f>VLOOKUP(E174,'Région SAGE'!$A$2:$B$233,2,0)</f>
        <v>PROVENCE-ALPES-COTE D'AZUR</v>
      </c>
      <c r="C174" s="40" t="str">
        <f>VLOOKUP(E174,'département SAGE'!$A$2:$B$192,2,0)</f>
        <v>BOUCHES-DU-RHONE</v>
      </c>
      <c r="D174" s="41" t="s">
        <v>839</v>
      </c>
      <c r="E174" s="75" t="s">
        <v>831</v>
      </c>
      <c r="F174" s="42">
        <f>VLOOKUP(E174,date_approbation!$A$2:$B$192,2,0)</f>
        <v>36944</v>
      </c>
      <c r="G174" s="42" t="str">
        <f>VLOOKUP(E174,' SAGE nécessaire'!$A$2:$C$192,2,0)</f>
        <v>non</v>
      </c>
      <c r="H174" s="42" t="str">
        <f>VLOOKUP(E174,' SAGE nécessaire'!$A$2:$C$192,3,0)</f>
        <v>non</v>
      </c>
      <c r="I174" s="43" t="s">
        <v>489</v>
      </c>
      <c r="J174" s="44" t="s">
        <v>840</v>
      </c>
      <c r="K174" s="40" t="s">
        <v>73</v>
      </c>
      <c r="L174" s="45" t="s">
        <v>108</v>
      </c>
      <c r="M174" s="46" t="s">
        <v>627</v>
      </c>
      <c r="N174" s="45"/>
      <c r="O174" s="46"/>
      <c r="P174" s="47" t="s">
        <v>841</v>
      </c>
      <c r="Q174" s="48" t="s">
        <v>842</v>
      </c>
      <c r="R174" s="79" t="s">
        <v>220</v>
      </c>
      <c r="S174" s="55"/>
      <c r="T174" s="81" t="s">
        <v>636</v>
      </c>
      <c r="U174" s="52" t="s">
        <v>81</v>
      </c>
      <c r="V174" s="58" t="s">
        <v>82</v>
      </c>
      <c r="W174" s="57"/>
      <c r="X174" s="54" t="s">
        <v>83</v>
      </c>
      <c r="Y174" s="54" t="s">
        <v>83</v>
      </c>
      <c r="Z174" s="54" t="s">
        <v>84</v>
      </c>
      <c r="AA174" s="50"/>
      <c r="AB174" s="55"/>
      <c r="AC174" s="56"/>
      <c r="AJQ174" s="57"/>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s="58" customFormat="1" ht="409.6" x14ac:dyDescent="0.3">
      <c r="A175" s="40" t="str">
        <f>VLOOKUP(E175,comité_bassin!A:B,2,0)</f>
        <v>Rhône-Méditerranée</v>
      </c>
      <c r="B175" s="40" t="str">
        <f>VLOOKUP(E175,'Région SAGE'!$A$2:$B$233,2,0)</f>
        <v>PROVENCE-ALPES-COTE D'AZUR</v>
      </c>
      <c r="C175" s="40" t="str">
        <f>VLOOKUP(E175,'département SAGE'!$A$2:$B$192,2,0)</f>
        <v>BOUCHES-DU-RHONE</v>
      </c>
      <c r="D175" s="41" t="s">
        <v>839</v>
      </c>
      <c r="E175" s="75" t="s">
        <v>831</v>
      </c>
      <c r="F175" s="42">
        <f>VLOOKUP(E175,date_approbation!$A$2:$B$192,2,0)</f>
        <v>36944</v>
      </c>
      <c r="G175" s="42" t="str">
        <f>VLOOKUP(E175,' SAGE nécessaire'!$A$2:$C$192,2,0)</f>
        <v>non</v>
      </c>
      <c r="H175" s="42" t="str">
        <f>VLOOKUP(E175,' SAGE nécessaire'!$A$2:$C$192,3,0)</f>
        <v>non</v>
      </c>
      <c r="I175" s="43" t="s">
        <v>493</v>
      </c>
      <c r="J175" s="44" t="s">
        <v>843</v>
      </c>
      <c r="K175" s="40" t="s">
        <v>73</v>
      </c>
      <c r="L175" s="45" t="s">
        <v>108</v>
      </c>
      <c r="M175" s="46" t="s">
        <v>627</v>
      </c>
      <c r="N175" s="45"/>
      <c r="O175" s="46"/>
      <c r="P175" s="47" t="s">
        <v>841</v>
      </c>
      <c r="Q175" s="48" t="s">
        <v>844</v>
      </c>
      <c r="R175" s="79" t="s">
        <v>220</v>
      </c>
      <c r="S175" s="55"/>
      <c r="T175" s="81" t="s">
        <v>636</v>
      </c>
      <c r="U175" s="52" t="s">
        <v>115</v>
      </c>
      <c r="V175" s="58" t="s">
        <v>82</v>
      </c>
      <c r="W175" s="57"/>
      <c r="X175" s="54" t="s">
        <v>83</v>
      </c>
      <c r="Y175" s="54" t="s">
        <v>83</v>
      </c>
      <c r="Z175" s="54" t="s">
        <v>84</v>
      </c>
      <c r="AA175" s="50"/>
      <c r="AB175" s="55"/>
      <c r="AC175" s="56"/>
      <c r="AJQ175" s="57"/>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s="58" customFormat="1" ht="168" x14ac:dyDescent="0.3">
      <c r="A176" s="40" t="str">
        <f>VLOOKUP(E176,comité_bassin!A:B,2,0)</f>
        <v>Rhône-Méditerranée</v>
      </c>
      <c r="B176" s="40" t="str">
        <f>VLOOKUP(E176,'Région SAGE'!$A$2:$B$233,2,0)</f>
        <v>PROVENCE-ALPES-COTE D'AZUR</v>
      </c>
      <c r="C176" s="40" t="str">
        <f>VLOOKUP(E176,'département SAGE'!$A$2:$B$192,2,0)</f>
        <v>BOUCHES-DU-RHONE</v>
      </c>
      <c r="D176" s="41" t="s">
        <v>839</v>
      </c>
      <c r="E176" s="75" t="s">
        <v>831</v>
      </c>
      <c r="F176" s="42">
        <f>VLOOKUP(E176,date_approbation!$A$2:$B$192,2,0)</f>
        <v>36944</v>
      </c>
      <c r="G176" s="42" t="str">
        <f>VLOOKUP(E176,' SAGE nécessaire'!$A$2:$C$192,2,0)</f>
        <v>non</v>
      </c>
      <c r="H176" s="42" t="str">
        <f>VLOOKUP(E176,' SAGE nécessaire'!$A$2:$C$192,3,0)</f>
        <v>non</v>
      </c>
      <c r="I176" s="43" t="s">
        <v>497</v>
      </c>
      <c r="J176" s="44" t="s">
        <v>845</v>
      </c>
      <c r="K176" s="40" t="s">
        <v>73</v>
      </c>
      <c r="L176" s="45" t="s">
        <v>138</v>
      </c>
      <c r="M176" s="46" t="s">
        <v>248</v>
      </c>
      <c r="N176" s="45"/>
      <c r="O176" s="46"/>
      <c r="P176" s="47" t="s">
        <v>846</v>
      </c>
      <c r="Q176" s="48" t="s">
        <v>847</v>
      </c>
      <c r="R176" s="79" t="s">
        <v>220</v>
      </c>
      <c r="S176" s="55"/>
      <c r="T176" s="81" t="s">
        <v>302</v>
      </c>
      <c r="U176" s="52" t="s">
        <v>81</v>
      </c>
      <c r="V176" s="58" t="s">
        <v>82</v>
      </c>
      <c r="W176" s="57"/>
      <c r="X176" s="54" t="s">
        <v>83</v>
      </c>
      <c r="Y176" s="54" t="s">
        <v>83</v>
      </c>
      <c r="Z176" s="54" t="s">
        <v>84</v>
      </c>
      <c r="AA176" s="50"/>
      <c r="AB176" s="55"/>
      <c r="AC176" s="56"/>
      <c r="AJQ176" s="57"/>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s="58" customFormat="1" ht="168" x14ac:dyDescent="0.3">
      <c r="A177" s="40" t="str">
        <f>VLOOKUP(E177,comité_bassin!A:B,2,0)</f>
        <v>Rhône-Méditerranée</v>
      </c>
      <c r="B177" s="40" t="str">
        <f>VLOOKUP(E177,'Région SAGE'!$A$2:$B$233,2,0)</f>
        <v>PROVENCE-ALPES-COTE D'AZUR</v>
      </c>
      <c r="C177" s="40" t="str">
        <f>VLOOKUP(E177,'département SAGE'!$A$2:$B$192,2,0)</f>
        <v>BOUCHES-DU-RHONE</v>
      </c>
      <c r="D177" s="41" t="s">
        <v>839</v>
      </c>
      <c r="E177" s="75" t="s">
        <v>831</v>
      </c>
      <c r="F177" s="42">
        <f>VLOOKUP(E177,date_approbation!$A$2:$B$192,2,0)</f>
        <v>36944</v>
      </c>
      <c r="G177" s="42" t="str">
        <f>VLOOKUP(E177,' SAGE nécessaire'!$A$2:$C$192,2,0)</f>
        <v>non</v>
      </c>
      <c r="H177" s="42" t="str">
        <f>VLOOKUP(E177,' SAGE nécessaire'!$A$2:$C$192,3,0)</f>
        <v>non</v>
      </c>
      <c r="I177" s="43" t="s">
        <v>576</v>
      </c>
      <c r="J177" s="44" t="s">
        <v>848</v>
      </c>
      <c r="K177" s="40" t="s">
        <v>73</v>
      </c>
      <c r="L177" s="45" t="s">
        <v>138</v>
      </c>
      <c r="M177" s="46" t="s">
        <v>248</v>
      </c>
      <c r="N177" s="45"/>
      <c r="O177" s="46"/>
      <c r="P177" s="47" t="s">
        <v>849</v>
      </c>
      <c r="Q177" s="48" t="s">
        <v>850</v>
      </c>
      <c r="R177" s="79" t="s">
        <v>220</v>
      </c>
      <c r="S177" s="55"/>
      <c r="T177" s="81" t="s">
        <v>302</v>
      </c>
      <c r="U177" s="52" t="s">
        <v>81</v>
      </c>
      <c r="V177" s="58" t="s">
        <v>82</v>
      </c>
      <c r="W177" s="57"/>
      <c r="X177" s="54" t="s">
        <v>83</v>
      </c>
      <c r="Y177" s="54" t="s">
        <v>83</v>
      </c>
      <c r="Z177" s="54" t="s">
        <v>84</v>
      </c>
      <c r="AA177" s="50"/>
      <c r="AB177" s="55"/>
      <c r="AC177" s="56"/>
      <c r="AJQ177" s="5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s="58" customFormat="1" ht="378" x14ac:dyDescent="0.3">
      <c r="A178" s="40" t="str">
        <f>VLOOKUP(E178,comité_bassin!A:B,2,0)</f>
        <v>Rhône-Méditerranée</v>
      </c>
      <c r="B178" s="40" t="str">
        <f>VLOOKUP(E178,'Région SAGE'!$A$2:$B$233,2,0)</f>
        <v>PROVENCE-ALPES-COTE D'AZUR</v>
      </c>
      <c r="C178" s="40" t="str">
        <f>VLOOKUP(E178,'département SAGE'!$A$2:$B$192,2,0)</f>
        <v>BOUCHES-DU-RHONE</v>
      </c>
      <c r="D178" s="41" t="s">
        <v>839</v>
      </c>
      <c r="E178" s="75" t="s">
        <v>831</v>
      </c>
      <c r="F178" s="42">
        <f>VLOOKUP(E178,date_approbation!$A$2:$B$192,2,0)</f>
        <v>36944</v>
      </c>
      <c r="G178" s="42" t="str">
        <f>VLOOKUP(E178,' SAGE nécessaire'!$A$2:$C$192,2,0)</f>
        <v>non</v>
      </c>
      <c r="H178" s="42" t="str">
        <f>VLOOKUP(E178,' SAGE nécessaire'!$A$2:$C$192,3,0)</f>
        <v>non</v>
      </c>
      <c r="I178" s="43" t="s">
        <v>541</v>
      </c>
      <c r="J178" s="44" t="s">
        <v>851</v>
      </c>
      <c r="K178" s="40" t="s">
        <v>73</v>
      </c>
      <c r="L178" s="45" t="s">
        <v>138</v>
      </c>
      <c r="M178" s="46" t="s">
        <v>248</v>
      </c>
      <c r="N178" s="45"/>
      <c r="O178" s="46"/>
      <c r="P178" s="47" t="s">
        <v>852</v>
      </c>
      <c r="Q178" s="48" t="s">
        <v>853</v>
      </c>
      <c r="R178" s="79" t="s">
        <v>220</v>
      </c>
      <c r="S178" s="55"/>
      <c r="T178" s="81" t="s">
        <v>302</v>
      </c>
      <c r="U178" s="52" t="s">
        <v>81</v>
      </c>
      <c r="V178" s="58" t="s">
        <v>82</v>
      </c>
      <c r="W178" s="57"/>
      <c r="X178" s="54" t="s">
        <v>83</v>
      </c>
      <c r="Y178" s="54" t="s">
        <v>83</v>
      </c>
      <c r="Z178" s="54" t="s">
        <v>84</v>
      </c>
      <c r="AA178" s="50"/>
      <c r="AB178" s="55"/>
      <c r="AC178" s="56"/>
      <c r="AJQ178" s="57"/>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s="58" customFormat="1" ht="105" x14ac:dyDescent="0.3">
      <c r="A179" s="40" t="str">
        <f>VLOOKUP(E179,comité_bassin!A:B,2,0)</f>
        <v>Rhône-Méditerranée</v>
      </c>
      <c r="B179" s="40" t="str">
        <f>VLOOKUP(E179,'Région SAGE'!$A$2:$B$233,2,0)</f>
        <v>PROVENCE-ALPES-COTE D'AZUR</v>
      </c>
      <c r="C179" s="40" t="str">
        <f>VLOOKUP(E179,'département SAGE'!$A$2:$B$192,2,0)</f>
        <v>BOUCHES-DU-RHONE</v>
      </c>
      <c r="D179" s="41" t="s">
        <v>839</v>
      </c>
      <c r="E179" s="75" t="s">
        <v>831</v>
      </c>
      <c r="F179" s="42">
        <f>VLOOKUP(E179,date_approbation!$A$2:$B$192,2,0)</f>
        <v>36944</v>
      </c>
      <c r="G179" s="42" t="str">
        <f>VLOOKUP(E179,' SAGE nécessaire'!$A$2:$C$192,2,0)</f>
        <v>non</v>
      </c>
      <c r="H179" s="42" t="str">
        <f>VLOOKUP(E179,' SAGE nécessaire'!$A$2:$C$192,3,0)</f>
        <v>non</v>
      </c>
      <c r="I179" s="43" t="s">
        <v>546</v>
      </c>
      <c r="J179" s="44" t="s">
        <v>854</v>
      </c>
      <c r="K179" s="40" t="s">
        <v>73</v>
      </c>
      <c r="L179" s="45" t="s">
        <v>138</v>
      </c>
      <c r="M179" s="46" t="s">
        <v>248</v>
      </c>
      <c r="N179" s="45"/>
      <c r="O179" s="46"/>
      <c r="P179" s="47" t="s">
        <v>855</v>
      </c>
      <c r="Q179" s="48" t="s">
        <v>856</v>
      </c>
      <c r="R179" s="79" t="s">
        <v>220</v>
      </c>
      <c r="S179" s="55"/>
      <c r="T179" s="81" t="s">
        <v>302</v>
      </c>
      <c r="U179" s="52" t="s">
        <v>81</v>
      </c>
      <c r="V179" s="58" t="s">
        <v>82</v>
      </c>
      <c r="W179" s="57"/>
      <c r="X179" s="54" t="s">
        <v>83</v>
      </c>
      <c r="Y179" s="54" t="s">
        <v>83</v>
      </c>
      <c r="Z179" s="54" t="s">
        <v>84</v>
      </c>
      <c r="AA179" s="50"/>
      <c r="AB179" s="55"/>
      <c r="AC179" s="56"/>
      <c r="AJQ179" s="57"/>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s="58" customFormat="1" ht="189" customHeight="1" x14ac:dyDescent="0.3">
      <c r="A180" s="40" t="str">
        <f>VLOOKUP(E180,comité_bassin!A:B,2,0)</f>
        <v>Rhône-Méditerranée</v>
      </c>
      <c r="B180" s="40" t="str">
        <f>VLOOKUP(E180,'Région SAGE'!$A$2:$B$233,2,0)</f>
        <v>PROVENCE-ALPES-COTE D'AZUR</v>
      </c>
      <c r="C180" s="40" t="str">
        <f>VLOOKUP(E180,'département SAGE'!$A$2:$B$192,2,0)</f>
        <v>BOUCHES-DU-RHONE</v>
      </c>
      <c r="D180" s="41" t="s">
        <v>839</v>
      </c>
      <c r="E180" s="75" t="s">
        <v>831</v>
      </c>
      <c r="F180" s="42">
        <f>VLOOKUP(E180,date_approbation!$A$2:$B$192,2,0)</f>
        <v>36944</v>
      </c>
      <c r="G180" s="42" t="str">
        <f>VLOOKUP(E180,' SAGE nécessaire'!$A$2:$C$192,2,0)</f>
        <v>non</v>
      </c>
      <c r="H180" s="42" t="str">
        <f>VLOOKUP(E180,' SAGE nécessaire'!$A$2:$C$192,3,0)</f>
        <v>non</v>
      </c>
      <c r="I180" s="43" t="s">
        <v>857</v>
      </c>
      <c r="J180" s="44" t="s">
        <v>858</v>
      </c>
      <c r="K180" s="40" t="s">
        <v>73</v>
      </c>
      <c r="L180" s="45" t="s">
        <v>138</v>
      </c>
      <c r="M180" s="46" t="s">
        <v>248</v>
      </c>
      <c r="N180" s="45"/>
      <c r="O180" s="46"/>
      <c r="P180" s="47" t="s">
        <v>859</v>
      </c>
      <c r="Q180" s="48" t="s">
        <v>860</v>
      </c>
      <c r="R180" s="79" t="s">
        <v>220</v>
      </c>
      <c r="S180" s="55"/>
      <c r="T180" s="81" t="s">
        <v>302</v>
      </c>
      <c r="U180" s="52"/>
      <c r="V180" s="58" t="s">
        <v>82</v>
      </c>
      <c r="W180" s="57"/>
      <c r="X180" s="54" t="s">
        <v>83</v>
      </c>
      <c r="Y180" s="54" t="s">
        <v>83</v>
      </c>
      <c r="Z180" s="54" t="s">
        <v>84</v>
      </c>
      <c r="AA180" s="50"/>
      <c r="AB180" s="55"/>
      <c r="AC180" s="56"/>
      <c r="AJQ180" s="57"/>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s="58" customFormat="1" ht="84" x14ac:dyDescent="0.3">
      <c r="A181" s="40" t="str">
        <f>VLOOKUP(E181,comité_bassin!A:B,2,0)</f>
        <v>Rhône-Méditerranée</v>
      </c>
      <c r="B181" s="40" t="str">
        <f>VLOOKUP(E181,'Région SAGE'!$A$2:$B$233,2,0)</f>
        <v>AUVERGNE-RHONE-ALPES</v>
      </c>
      <c r="C181" s="40" t="str">
        <f>VLOOKUP(E181,'département SAGE'!$A$2:$B$192,2,0)</f>
        <v>AIN</v>
      </c>
      <c r="D181" s="41" t="s">
        <v>861</v>
      </c>
      <c r="E181" s="75" t="s">
        <v>862</v>
      </c>
      <c r="F181" s="42">
        <f>VLOOKUP(E181,date_approbation!$A$2:$B$192,2,0)</f>
        <v>37697</v>
      </c>
      <c r="G181" s="42" t="str">
        <f>VLOOKUP(E181,' SAGE nécessaire'!$A$2:$C$192,2,0)</f>
        <v>non</v>
      </c>
      <c r="H181" s="42" t="str">
        <f>VLOOKUP(E181,' SAGE nécessaire'!$A$2:$C$192,3,0)</f>
        <v>non</v>
      </c>
      <c r="I181" s="43" t="s">
        <v>480</v>
      </c>
      <c r="J181" s="44" t="s">
        <v>863</v>
      </c>
      <c r="K181" s="40" t="s">
        <v>73</v>
      </c>
      <c r="L181" s="45" t="s">
        <v>74</v>
      </c>
      <c r="M181" s="46" t="s">
        <v>217</v>
      </c>
      <c r="N181" s="45"/>
      <c r="O181" s="46"/>
      <c r="P181" s="47" t="s">
        <v>864</v>
      </c>
      <c r="Q181" s="48" t="s">
        <v>865</v>
      </c>
      <c r="R181" s="79" t="s">
        <v>200</v>
      </c>
      <c r="S181" s="55"/>
      <c r="T181" s="51" t="s">
        <v>297</v>
      </c>
      <c r="U181" s="52"/>
      <c r="V181" s="58" t="s">
        <v>82</v>
      </c>
      <c r="W181" s="57"/>
      <c r="X181" s="54" t="s">
        <v>83</v>
      </c>
      <c r="Y181" s="54" t="s">
        <v>83</v>
      </c>
      <c r="Z181" s="54" t="s">
        <v>84</v>
      </c>
      <c r="AA181" s="50"/>
      <c r="AB181" s="55"/>
      <c r="AC181" s="56"/>
      <c r="AJQ181" s="57"/>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s="58" customFormat="1" ht="63" x14ac:dyDescent="0.3">
      <c r="A182" s="40" t="str">
        <f>VLOOKUP(E182,comité_bassin!A:B,2,0)</f>
        <v>Rhône-Méditerranée</v>
      </c>
      <c r="B182" s="40" t="str">
        <f>VLOOKUP(E182,'Région SAGE'!$A$2:$B$233,2,0)</f>
        <v>AUVERGNE-RHONE-ALPES</v>
      </c>
      <c r="C182" s="40" t="str">
        <f>VLOOKUP(E182,'département SAGE'!$A$2:$B$192,2,0)</f>
        <v>AIN</v>
      </c>
      <c r="D182" s="41" t="s">
        <v>861</v>
      </c>
      <c r="E182" s="75" t="s">
        <v>862</v>
      </c>
      <c r="F182" s="42">
        <f>VLOOKUP(E182,date_approbation!$A$2:$B$192,2,0)</f>
        <v>37697</v>
      </c>
      <c r="G182" s="42" t="str">
        <f>VLOOKUP(E182,' SAGE nécessaire'!$A$2:$C$192,2,0)</f>
        <v>non</v>
      </c>
      <c r="H182" s="42" t="str">
        <f>VLOOKUP(E182,' SAGE nécessaire'!$A$2:$C$192,3,0)</f>
        <v>non</v>
      </c>
      <c r="I182" s="43" t="s">
        <v>484</v>
      </c>
      <c r="J182" s="44" t="s">
        <v>866</v>
      </c>
      <c r="K182" s="40" t="s">
        <v>73</v>
      </c>
      <c r="L182" s="45" t="s">
        <v>74</v>
      </c>
      <c r="M182" s="46" t="s">
        <v>217</v>
      </c>
      <c r="N182" s="45"/>
      <c r="O182" s="46"/>
      <c r="P182" s="47" t="s">
        <v>867</v>
      </c>
      <c r="Q182" s="48" t="s">
        <v>868</v>
      </c>
      <c r="R182" s="79" t="s">
        <v>220</v>
      </c>
      <c r="S182" s="55"/>
      <c r="T182" s="51" t="s">
        <v>297</v>
      </c>
      <c r="U182" s="52"/>
      <c r="V182" s="58" t="s">
        <v>93</v>
      </c>
      <c r="W182" s="57"/>
      <c r="X182" s="54" t="s">
        <v>83</v>
      </c>
      <c r="Y182" s="54" t="s">
        <v>83</v>
      </c>
      <c r="Z182" s="54" t="s">
        <v>84</v>
      </c>
      <c r="AA182" s="50"/>
      <c r="AB182" s="55"/>
      <c r="AC182" s="56"/>
      <c r="AJQ182" s="57"/>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s="58" customFormat="1" ht="93.6" x14ac:dyDescent="0.3">
      <c r="A183" s="40" t="str">
        <f>VLOOKUP(E183,comité_bassin!A:B,2,0)</f>
        <v>Rhône-Méditerranée</v>
      </c>
      <c r="B183" s="40" t="str">
        <f>VLOOKUP(E183,'Région SAGE'!$A$2:$B$233,2,0)</f>
        <v>AUVERGNE-RHONE-ALPES</v>
      </c>
      <c r="C183" s="40" t="str">
        <f>VLOOKUP(E183,'département SAGE'!$A$2:$B$192,2,0)</f>
        <v>AIN</v>
      </c>
      <c r="D183" s="41" t="s">
        <v>861</v>
      </c>
      <c r="E183" s="75" t="s">
        <v>862</v>
      </c>
      <c r="F183" s="42">
        <f>VLOOKUP(E183,date_approbation!$A$2:$B$192,2,0)</f>
        <v>37697</v>
      </c>
      <c r="G183" s="42" t="str">
        <f>VLOOKUP(E183,' SAGE nécessaire'!$A$2:$C$192,2,0)</f>
        <v>non</v>
      </c>
      <c r="H183" s="42" t="str">
        <f>VLOOKUP(E183,' SAGE nécessaire'!$A$2:$C$192,3,0)</f>
        <v>non</v>
      </c>
      <c r="I183" s="43" t="s">
        <v>489</v>
      </c>
      <c r="J183" s="44" t="s">
        <v>869</v>
      </c>
      <c r="K183" s="40" t="s">
        <v>73</v>
      </c>
      <c r="L183" s="45" t="s">
        <v>74</v>
      </c>
      <c r="M183" s="46" t="s">
        <v>97</v>
      </c>
      <c r="N183" s="45"/>
      <c r="O183" s="46"/>
      <c r="P183" s="68" t="s">
        <v>870</v>
      </c>
      <c r="Q183" s="48" t="s">
        <v>871</v>
      </c>
      <c r="R183" s="79" t="s">
        <v>220</v>
      </c>
      <c r="S183" s="55"/>
      <c r="T183" s="81" t="s">
        <v>666</v>
      </c>
      <c r="U183" s="52"/>
      <c r="V183" s="58" t="s">
        <v>93</v>
      </c>
      <c r="W183" s="57"/>
      <c r="X183" s="54" t="s">
        <v>83</v>
      </c>
      <c r="Y183" s="54" t="s">
        <v>83</v>
      </c>
      <c r="Z183" s="54" t="s">
        <v>84</v>
      </c>
      <c r="AA183" s="50"/>
      <c r="AB183" s="55" t="s">
        <v>872</v>
      </c>
      <c r="AC183" s="56"/>
      <c r="AJQ183" s="57"/>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s="58" customFormat="1" ht="84" x14ac:dyDescent="0.3">
      <c r="A184" s="40" t="str">
        <f>VLOOKUP(E184,comité_bassin!A:B,2,0)</f>
        <v>Rhône-Méditerranée</v>
      </c>
      <c r="B184" s="40" t="str">
        <f>VLOOKUP(E184,'Région SAGE'!$A$2:$B$233,2,0)</f>
        <v>AUVERGNE-RHONE-ALPES</v>
      </c>
      <c r="C184" s="40" t="str">
        <f>VLOOKUP(E184,'département SAGE'!$A$2:$B$192,2,0)</f>
        <v>AIN</v>
      </c>
      <c r="D184" s="41" t="s">
        <v>861</v>
      </c>
      <c r="E184" s="75" t="s">
        <v>862</v>
      </c>
      <c r="F184" s="42">
        <f>VLOOKUP(E184,date_approbation!$A$2:$B$192,2,0)</f>
        <v>37697</v>
      </c>
      <c r="G184" s="42" t="str">
        <f>VLOOKUP(E184,' SAGE nécessaire'!$A$2:$C$192,2,0)</f>
        <v>non</v>
      </c>
      <c r="H184" s="42" t="str">
        <f>VLOOKUP(E184,' SAGE nécessaire'!$A$2:$C$192,3,0)</f>
        <v>non</v>
      </c>
      <c r="I184" s="43" t="s">
        <v>493</v>
      </c>
      <c r="J184" s="44" t="s">
        <v>873</v>
      </c>
      <c r="K184" s="40" t="s">
        <v>107</v>
      </c>
      <c r="L184" s="45" t="s">
        <v>108</v>
      </c>
      <c r="M184" s="46" t="s">
        <v>109</v>
      </c>
      <c r="N184" s="45"/>
      <c r="O184" s="46"/>
      <c r="P184" s="47" t="s">
        <v>874</v>
      </c>
      <c r="Q184" s="48" t="s">
        <v>875</v>
      </c>
      <c r="R184" s="79" t="s">
        <v>200</v>
      </c>
      <c r="S184" s="55"/>
      <c r="T184" s="51" t="s">
        <v>285</v>
      </c>
      <c r="U184" s="52" t="s">
        <v>81</v>
      </c>
      <c r="V184" s="58" t="s">
        <v>93</v>
      </c>
      <c r="W184" s="57"/>
      <c r="X184" s="54" t="s">
        <v>83</v>
      </c>
      <c r="Y184" s="54" t="s">
        <v>83</v>
      </c>
      <c r="Z184" s="54" t="s">
        <v>84</v>
      </c>
      <c r="AA184" s="50"/>
      <c r="AB184" s="55"/>
      <c r="AC184" s="56"/>
      <c r="AJQ184" s="57"/>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s="58" customFormat="1" ht="126" x14ac:dyDescent="0.3">
      <c r="A185" s="40" t="str">
        <f>VLOOKUP(E185,comité_bassin!A:B,2,0)</f>
        <v>Rhône-Méditerranée</v>
      </c>
      <c r="B185" s="40" t="str">
        <f>VLOOKUP(E185,'Région SAGE'!$A$2:$B$233,2,0)</f>
        <v>AUVERGNE-RHONE-ALPES</v>
      </c>
      <c r="C185" s="40" t="str">
        <f>VLOOKUP(E185,'département SAGE'!$A$2:$B$192,2,0)</f>
        <v>AIN</v>
      </c>
      <c r="D185" s="41" t="s">
        <v>861</v>
      </c>
      <c r="E185" s="75" t="s">
        <v>862</v>
      </c>
      <c r="F185" s="42">
        <f>VLOOKUP(E185,date_approbation!$A$2:$B$192,2,0)</f>
        <v>37697</v>
      </c>
      <c r="G185" s="42" t="str">
        <f>VLOOKUP(E185,' SAGE nécessaire'!$A$2:$C$192,2,0)</f>
        <v>non</v>
      </c>
      <c r="H185" s="42" t="str">
        <f>VLOOKUP(E185,' SAGE nécessaire'!$A$2:$C$192,3,0)</f>
        <v>non</v>
      </c>
      <c r="I185" s="43" t="s">
        <v>876</v>
      </c>
      <c r="J185" s="44" t="s">
        <v>877</v>
      </c>
      <c r="K185" s="40" t="s">
        <v>107</v>
      </c>
      <c r="L185" s="45" t="s">
        <v>108</v>
      </c>
      <c r="M185" s="46" t="s">
        <v>109</v>
      </c>
      <c r="N185" s="45"/>
      <c r="O185" s="46"/>
      <c r="P185" s="47" t="s">
        <v>878</v>
      </c>
      <c r="Q185" s="48" t="s">
        <v>879</v>
      </c>
      <c r="R185" s="79" t="s">
        <v>200</v>
      </c>
      <c r="S185" s="55"/>
      <c r="T185" s="51" t="s">
        <v>285</v>
      </c>
      <c r="U185" s="52" t="s">
        <v>81</v>
      </c>
      <c r="V185" s="58" t="s">
        <v>93</v>
      </c>
      <c r="W185" s="57"/>
      <c r="X185" s="54" t="s">
        <v>83</v>
      </c>
      <c r="Y185" s="54" t="s">
        <v>83</v>
      </c>
      <c r="Z185" s="54" t="s">
        <v>84</v>
      </c>
      <c r="AA185" s="50"/>
      <c r="AB185" s="55"/>
      <c r="AC185" s="56"/>
      <c r="AJQ185" s="57"/>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s="58" customFormat="1" ht="189" x14ac:dyDescent="0.3">
      <c r="A186" s="40" t="str">
        <f>VLOOKUP(E186,comité_bassin!A:B,2,0)</f>
        <v>Rhône-Méditerranée</v>
      </c>
      <c r="B186" s="40" t="str">
        <f>VLOOKUP(E186,'Région SAGE'!$A$2:$B$233,2,0)</f>
        <v>AUVERGNE-RHONE-ALPES</v>
      </c>
      <c r="C186" s="40" t="str">
        <f>VLOOKUP(E186,'département SAGE'!$A$2:$B$192,2,0)</f>
        <v>AIN</v>
      </c>
      <c r="D186" s="41" t="s">
        <v>861</v>
      </c>
      <c r="E186" s="75" t="s">
        <v>862</v>
      </c>
      <c r="F186" s="42">
        <f>VLOOKUP(E186,date_approbation!$A$2:$B$192,2,0)</f>
        <v>37697</v>
      </c>
      <c r="G186" s="42" t="str">
        <f>VLOOKUP(E186,' SAGE nécessaire'!$A$2:$C$192,2,0)</f>
        <v>non</v>
      </c>
      <c r="H186" s="42" t="str">
        <f>VLOOKUP(E186,' SAGE nécessaire'!$A$2:$C$192,3,0)</f>
        <v>non</v>
      </c>
      <c r="I186" s="43" t="s">
        <v>497</v>
      </c>
      <c r="J186" s="44" t="s">
        <v>880</v>
      </c>
      <c r="K186" s="40" t="s">
        <v>73</v>
      </c>
      <c r="L186" s="45" t="s">
        <v>74</v>
      </c>
      <c r="M186" s="46" t="s">
        <v>87</v>
      </c>
      <c r="N186" s="45" t="s">
        <v>108</v>
      </c>
      <c r="O186" s="46" t="s">
        <v>122</v>
      </c>
      <c r="P186" s="47" t="s">
        <v>881</v>
      </c>
      <c r="Q186" s="48" t="s">
        <v>882</v>
      </c>
      <c r="R186" s="79" t="s">
        <v>200</v>
      </c>
      <c r="S186" s="55"/>
      <c r="T186" s="81" t="s">
        <v>460</v>
      </c>
      <c r="U186" s="52" t="s">
        <v>81</v>
      </c>
      <c r="V186" s="58" t="s">
        <v>93</v>
      </c>
      <c r="W186" s="57"/>
      <c r="X186" s="54" t="s">
        <v>83</v>
      </c>
      <c r="Y186" s="54" t="s">
        <v>83</v>
      </c>
      <c r="Z186" s="54" t="s">
        <v>84</v>
      </c>
      <c r="AA186" s="50"/>
      <c r="AB186" s="55"/>
      <c r="AC186" s="56"/>
      <c r="AJQ186" s="57"/>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s="58" customFormat="1" ht="106.2" customHeight="1" x14ac:dyDescent="0.3">
      <c r="A187" s="40" t="str">
        <f>VLOOKUP(E187,comité_bassin!A:B,2,0)</f>
        <v>Rhône-Méditerranée</v>
      </c>
      <c r="B187" s="40" t="str">
        <f>VLOOKUP(E187,'Région SAGE'!$A$2:$B$233,2,0)</f>
        <v>AUVERGNE-RHONE-ALPES</v>
      </c>
      <c r="C187" s="40" t="str">
        <f>VLOOKUP(E187,'département SAGE'!$A$2:$B$192,2,0)</f>
        <v>AIN</v>
      </c>
      <c r="D187" s="41" t="s">
        <v>861</v>
      </c>
      <c r="E187" s="75" t="s">
        <v>862</v>
      </c>
      <c r="F187" s="42">
        <f>VLOOKUP(E187,date_approbation!$A$2:$B$192,2,0)</f>
        <v>37697</v>
      </c>
      <c r="G187" s="42" t="str">
        <f>VLOOKUP(E187,' SAGE nécessaire'!$A$2:$C$192,2,0)</f>
        <v>non</v>
      </c>
      <c r="H187" s="42" t="str">
        <f>VLOOKUP(E187,' SAGE nécessaire'!$A$2:$C$192,3,0)</f>
        <v>non</v>
      </c>
      <c r="I187" s="43" t="s">
        <v>576</v>
      </c>
      <c r="J187" s="44" t="s">
        <v>883</v>
      </c>
      <c r="K187" s="40" t="s">
        <v>73</v>
      </c>
      <c r="L187" s="45" t="s">
        <v>74</v>
      </c>
      <c r="M187" s="46" t="s">
        <v>87</v>
      </c>
      <c r="N187" s="45"/>
      <c r="O187" s="46"/>
      <c r="P187" s="47" t="s">
        <v>491</v>
      </c>
      <c r="Q187" s="48" t="s">
        <v>884</v>
      </c>
      <c r="R187" s="79" t="s">
        <v>200</v>
      </c>
      <c r="S187" s="55"/>
      <c r="T187" s="81" t="s">
        <v>92</v>
      </c>
      <c r="U187" s="52"/>
      <c r="V187" s="58" t="s">
        <v>93</v>
      </c>
      <c r="W187" s="57"/>
      <c r="X187" s="54" t="s">
        <v>83</v>
      </c>
      <c r="Y187" s="54" t="s">
        <v>83</v>
      </c>
      <c r="Z187" s="54" t="s">
        <v>84</v>
      </c>
      <c r="AA187" s="50"/>
      <c r="AB187" s="55"/>
      <c r="AC187" s="56"/>
      <c r="AJQ187" s="5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s="58" customFormat="1" ht="126" x14ac:dyDescent="0.3">
      <c r="A188" s="40" t="str">
        <f>VLOOKUP(E188,comité_bassin!A:B,2,0)</f>
        <v>Rhône-Méditerranée</v>
      </c>
      <c r="B188" s="40" t="str">
        <f>VLOOKUP(E188,'Région SAGE'!$A$2:$B$233,2,0)</f>
        <v>AUVERGNE-RHONE-ALPES</v>
      </c>
      <c r="C188" s="40" t="str">
        <f>VLOOKUP(E188,'département SAGE'!$A$2:$B$192,2,0)</f>
        <v>AIN</v>
      </c>
      <c r="D188" s="41" t="s">
        <v>861</v>
      </c>
      <c r="E188" s="75" t="s">
        <v>862</v>
      </c>
      <c r="F188" s="42">
        <f>VLOOKUP(E188,date_approbation!$A$2:$B$192,2,0)</f>
        <v>37697</v>
      </c>
      <c r="G188" s="42" t="str">
        <f>VLOOKUP(E188,' SAGE nécessaire'!$A$2:$C$192,2,0)</f>
        <v>non</v>
      </c>
      <c r="H188" s="42" t="str">
        <f>VLOOKUP(E188,' SAGE nécessaire'!$A$2:$C$192,3,0)</f>
        <v>non</v>
      </c>
      <c r="I188" s="43" t="s">
        <v>541</v>
      </c>
      <c r="J188" s="44" t="s">
        <v>885</v>
      </c>
      <c r="K188" s="40" t="s">
        <v>73</v>
      </c>
      <c r="L188" s="45" t="s">
        <v>74</v>
      </c>
      <c r="M188" s="46" t="s">
        <v>75</v>
      </c>
      <c r="N188" s="45"/>
      <c r="O188" s="46"/>
      <c r="P188" s="47" t="s">
        <v>886</v>
      </c>
      <c r="Q188" s="48" t="s">
        <v>887</v>
      </c>
      <c r="R188" s="79" t="s">
        <v>220</v>
      </c>
      <c r="S188" s="55"/>
      <c r="T188" s="81" t="s">
        <v>161</v>
      </c>
      <c r="U188" s="52" t="s">
        <v>81</v>
      </c>
      <c r="V188" s="58" t="s">
        <v>82</v>
      </c>
      <c r="W188" s="57"/>
      <c r="X188" s="54" t="s">
        <v>83</v>
      </c>
      <c r="Y188" s="54" t="s">
        <v>83</v>
      </c>
      <c r="Z188" s="54" t="s">
        <v>84</v>
      </c>
      <c r="AA188" s="50"/>
      <c r="AB188" s="55"/>
      <c r="AC188" s="56"/>
      <c r="AJQ188" s="57"/>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s="58" customFormat="1" ht="105" x14ac:dyDescent="0.3">
      <c r="A189" s="40" t="str">
        <f>VLOOKUP(E189,comité_bassin!A:B,2,0)</f>
        <v>Rhône-Méditerranée</v>
      </c>
      <c r="B189" s="40" t="str">
        <f>VLOOKUP(E189,'Région SAGE'!$A$2:$B$233,2,0)</f>
        <v>AUVERGNE-RHONE-ALPES</v>
      </c>
      <c r="C189" s="40" t="str">
        <f>VLOOKUP(E189,'département SAGE'!$A$2:$B$192,2,0)</f>
        <v>AIN</v>
      </c>
      <c r="D189" s="41" t="s">
        <v>861</v>
      </c>
      <c r="E189" s="75" t="s">
        <v>862</v>
      </c>
      <c r="F189" s="42">
        <f>VLOOKUP(E189,date_approbation!$A$2:$B$192,2,0)</f>
        <v>37697</v>
      </c>
      <c r="G189" s="42" t="str">
        <f>VLOOKUP(E189,' SAGE nécessaire'!$A$2:$C$192,2,0)</f>
        <v>non</v>
      </c>
      <c r="H189" s="42" t="str">
        <f>VLOOKUP(E189,' SAGE nécessaire'!$A$2:$C$192,3,0)</f>
        <v>non</v>
      </c>
      <c r="I189" s="43" t="s">
        <v>546</v>
      </c>
      <c r="J189" s="44" t="s">
        <v>888</v>
      </c>
      <c r="K189" s="40" t="s">
        <v>73</v>
      </c>
      <c r="L189" s="45" t="s">
        <v>74</v>
      </c>
      <c r="M189" s="46" t="s">
        <v>75</v>
      </c>
      <c r="N189" s="45"/>
      <c r="O189" s="46"/>
      <c r="P189" s="47" t="s">
        <v>889</v>
      </c>
      <c r="Q189" s="48" t="s">
        <v>890</v>
      </c>
      <c r="R189" s="79" t="s">
        <v>220</v>
      </c>
      <c r="S189" s="55"/>
      <c r="T189" s="81" t="s">
        <v>161</v>
      </c>
      <c r="U189" s="52"/>
      <c r="V189" s="58" t="s">
        <v>82</v>
      </c>
      <c r="W189" s="57"/>
      <c r="X189" s="54" t="s">
        <v>83</v>
      </c>
      <c r="Y189" s="54" t="s">
        <v>83</v>
      </c>
      <c r="Z189" s="54" t="s">
        <v>84</v>
      </c>
      <c r="AA189" s="50"/>
      <c r="AB189" s="55"/>
      <c r="AC189" s="56"/>
      <c r="AJQ189" s="57"/>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s="58" customFormat="1" ht="105" x14ac:dyDescent="0.3">
      <c r="A190" s="40" t="str">
        <f>VLOOKUP(E190,comité_bassin!A:B,2,0)</f>
        <v>Rhône-Méditerranée</v>
      </c>
      <c r="B190" s="40" t="str">
        <f>VLOOKUP(E190,'Région SAGE'!$A$2:$B$233,2,0)</f>
        <v>AUVERGNE-RHONE-ALPES</v>
      </c>
      <c r="C190" s="40" t="str">
        <f>VLOOKUP(E190,'département SAGE'!$A$2:$B$192,2,0)</f>
        <v>AIN</v>
      </c>
      <c r="D190" s="41" t="s">
        <v>861</v>
      </c>
      <c r="E190" s="75" t="s">
        <v>862</v>
      </c>
      <c r="F190" s="42">
        <f>VLOOKUP(E190,date_approbation!$A$2:$B$192,2,0)</f>
        <v>37697</v>
      </c>
      <c r="G190" s="42" t="str">
        <f>VLOOKUP(E190,' SAGE nécessaire'!$A$2:$C$192,2,0)</f>
        <v>non</v>
      </c>
      <c r="H190" s="42" t="str">
        <f>VLOOKUP(E190,' SAGE nécessaire'!$A$2:$C$192,3,0)</f>
        <v>non</v>
      </c>
      <c r="I190" s="43" t="s">
        <v>550</v>
      </c>
      <c r="J190" s="44" t="s">
        <v>891</v>
      </c>
      <c r="K190" s="40" t="s">
        <v>107</v>
      </c>
      <c r="L190" s="45" t="s">
        <v>108</v>
      </c>
      <c r="M190" s="46" t="s">
        <v>290</v>
      </c>
      <c r="N190" s="45"/>
      <c r="O190" s="46"/>
      <c r="P190" s="47" t="s">
        <v>892</v>
      </c>
      <c r="Q190" s="48" t="s">
        <v>893</v>
      </c>
      <c r="R190" s="79" t="s">
        <v>220</v>
      </c>
      <c r="S190" s="55"/>
      <c r="T190" s="81" t="s">
        <v>611</v>
      </c>
      <c r="U190" s="52" t="s">
        <v>81</v>
      </c>
      <c r="V190" s="58" t="s">
        <v>93</v>
      </c>
      <c r="W190" s="57"/>
      <c r="X190" s="54" t="s">
        <v>83</v>
      </c>
      <c r="Y190" s="54" t="s">
        <v>83</v>
      </c>
      <c r="Z190" s="54" t="s">
        <v>84</v>
      </c>
      <c r="AA190" s="50"/>
      <c r="AB190" s="55"/>
      <c r="AC190" s="56"/>
      <c r="AJQ190" s="57"/>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c r="AMH190"/>
      <c r="AMI190"/>
      <c r="AMJ190"/>
    </row>
    <row r="191" spans="1:1024" s="58" customFormat="1" ht="105" x14ac:dyDescent="0.3">
      <c r="A191" s="40" t="str">
        <f>VLOOKUP(E191,comité_bassin!A:B,2,0)</f>
        <v>Rhône-Méditerranée</v>
      </c>
      <c r="B191" s="40" t="str">
        <f>VLOOKUP(E191,'Région SAGE'!$A$2:$B$233,2,0)</f>
        <v>AUVERGNE-RHONE-ALPES</v>
      </c>
      <c r="C191" s="40" t="str">
        <f>VLOOKUP(E191,'département SAGE'!$A$2:$B$192,2,0)</f>
        <v>AIN</v>
      </c>
      <c r="D191" s="41" t="s">
        <v>861</v>
      </c>
      <c r="E191" s="75" t="s">
        <v>862</v>
      </c>
      <c r="F191" s="42">
        <f>VLOOKUP(E191,date_approbation!$A$2:$B$192,2,0)</f>
        <v>37697</v>
      </c>
      <c r="G191" s="42" t="str">
        <f>VLOOKUP(E191,' SAGE nécessaire'!$A$2:$C$192,2,0)</f>
        <v>non</v>
      </c>
      <c r="H191" s="42" t="str">
        <f>VLOOKUP(E191,' SAGE nécessaire'!$A$2:$C$192,3,0)</f>
        <v>non</v>
      </c>
      <c r="I191" s="43" t="s">
        <v>637</v>
      </c>
      <c r="J191" s="44" t="s">
        <v>894</v>
      </c>
      <c r="K191" s="40" t="s">
        <v>107</v>
      </c>
      <c r="L191" s="45" t="s">
        <v>108</v>
      </c>
      <c r="M191" s="46" t="s">
        <v>290</v>
      </c>
      <c r="N191" s="45"/>
      <c r="O191" s="46"/>
      <c r="P191" s="47" t="s">
        <v>892</v>
      </c>
      <c r="Q191" s="48" t="s">
        <v>895</v>
      </c>
      <c r="R191" s="79" t="s">
        <v>220</v>
      </c>
      <c r="S191" s="55"/>
      <c r="T191" s="81" t="s">
        <v>611</v>
      </c>
      <c r="U191" s="52"/>
      <c r="V191" s="58" t="s">
        <v>82</v>
      </c>
      <c r="W191" s="57"/>
      <c r="X191" s="54" t="s">
        <v>83</v>
      </c>
      <c r="Y191" s="54" t="s">
        <v>83</v>
      </c>
      <c r="Z191" s="54" t="s">
        <v>84</v>
      </c>
      <c r="AA191" s="50"/>
      <c r="AB191" s="55"/>
      <c r="AC191" s="56"/>
      <c r="AJQ191" s="57"/>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s="58" customFormat="1" ht="147" x14ac:dyDescent="0.3">
      <c r="A192" s="40" t="str">
        <f>VLOOKUP(E192,comité_bassin!A:B,2,0)</f>
        <v>Rhône-Méditerranée</v>
      </c>
      <c r="B192" s="40" t="str">
        <f>VLOOKUP(E192,'Région SAGE'!$A$2:$B$233,2,0)</f>
        <v>AUVERGNE-RHONE-ALPES</v>
      </c>
      <c r="C192" s="40" t="str">
        <f>VLOOKUP(E192,'département SAGE'!$A$2:$B$192,2,0)</f>
        <v>AIN</v>
      </c>
      <c r="D192" s="41" t="s">
        <v>861</v>
      </c>
      <c r="E192" s="75" t="s">
        <v>862</v>
      </c>
      <c r="F192" s="42">
        <f>VLOOKUP(E192,date_approbation!$A$2:$B$192,2,0)</f>
        <v>37697</v>
      </c>
      <c r="G192" s="42" t="str">
        <f>VLOOKUP(E192,' SAGE nécessaire'!$A$2:$C$192,2,0)</f>
        <v>non</v>
      </c>
      <c r="H192" s="42" t="str">
        <f>VLOOKUP(E192,' SAGE nécessaire'!$A$2:$C$192,3,0)</f>
        <v>non</v>
      </c>
      <c r="I192" s="43" t="s">
        <v>642</v>
      </c>
      <c r="J192" s="44" t="s">
        <v>896</v>
      </c>
      <c r="K192" s="40" t="s">
        <v>278</v>
      </c>
      <c r="L192" s="45" t="s">
        <v>138</v>
      </c>
      <c r="M192" s="46" t="s">
        <v>139</v>
      </c>
      <c r="N192" s="45"/>
      <c r="O192" s="46"/>
      <c r="P192" s="47" t="s">
        <v>897</v>
      </c>
      <c r="Q192" s="48" t="s">
        <v>898</v>
      </c>
      <c r="R192" s="79" t="s">
        <v>200</v>
      </c>
      <c r="S192" s="55"/>
      <c r="T192" s="51" t="s">
        <v>317</v>
      </c>
      <c r="U192" s="52" t="s">
        <v>81</v>
      </c>
      <c r="V192" s="58" t="s">
        <v>82</v>
      </c>
      <c r="W192" s="57"/>
      <c r="X192" s="54" t="s">
        <v>83</v>
      </c>
      <c r="Y192" s="54" t="s">
        <v>83</v>
      </c>
      <c r="Z192" s="54" t="s">
        <v>84</v>
      </c>
      <c r="AA192" s="50" t="s">
        <v>899</v>
      </c>
      <c r="AB192" s="55"/>
      <c r="AC192" s="56"/>
      <c r="AJQ192" s="57"/>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s="58" customFormat="1" ht="84" x14ac:dyDescent="0.3">
      <c r="A193" s="40" t="str">
        <f>VLOOKUP(E193,comité_bassin!A:B,2,0)</f>
        <v>Rhône-Méditerranée</v>
      </c>
      <c r="B193" s="40" t="str">
        <f>VLOOKUP(E193,'Région SAGE'!$A$2:$B$233,2,0)</f>
        <v>AUVERGNE-RHONE-ALPES</v>
      </c>
      <c r="C193" s="40" t="str">
        <f>VLOOKUP(E193,'département SAGE'!$A$2:$B$192,2,0)</f>
        <v>AIN</v>
      </c>
      <c r="D193" s="41" t="s">
        <v>861</v>
      </c>
      <c r="E193" s="75" t="s">
        <v>862</v>
      </c>
      <c r="F193" s="42">
        <f>VLOOKUP(E193,date_approbation!$A$2:$B$192,2,0)</f>
        <v>37697</v>
      </c>
      <c r="G193" s="42" t="str">
        <f>VLOOKUP(E193,' SAGE nécessaire'!$A$2:$C$192,2,0)</f>
        <v>non</v>
      </c>
      <c r="H193" s="42" t="str">
        <f>VLOOKUP(E193,' SAGE nécessaire'!$A$2:$C$192,3,0)</f>
        <v>non</v>
      </c>
      <c r="I193" s="43" t="s">
        <v>647</v>
      </c>
      <c r="J193" s="44" t="s">
        <v>900</v>
      </c>
      <c r="K193" s="40" t="s">
        <v>73</v>
      </c>
      <c r="L193" s="45" t="s">
        <v>138</v>
      </c>
      <c r="M193" s="46" t="s">
        <v>139</v>
      </c>
      <c r="N193" s="45"/>
      <c r="O193" s="46"/>
      <c r="P193" s="47" t="s">
        <v>901</v>
      </c>
      <c r="Q193" s="48" t="s">
        <v>902</v>
      </c>
      <c r="R193" s="79" t="s">
        <v>220</v>
      </c>
      <c r="S193" s="55"/>
      <c r="T193" s="67" t="s">
        <v>903</v>
      </c>
      <c r="U193" s="52"/>
      <c r="V193" s="58" t="s">
        <v>93</v>
      </c>
      <c r="W193" s="57" t="s">
        <v>904</v>
      </c>
      <c r="X193" s="54" t="s">
        <v>83</v>
      </c>
      <c r="Y193" s="54" t="s">
        <v>83</v>
      </c>
      <c r="Z193" s="54" t="s">
        <v>84</v>
      </c>
      <c r="AA193" s="50"/>
      <c r="AB193" s="55"/>
      <c r="AC193" s="56"/>
      <c r="AJQ193" s="57"/>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s="58" customFormat="1" ht="252" x14ac:dyDescent="0.3">
      <c r="A194" s="40" t="str">
        <f>VLOOKUP(E194,comité_bassin!A:B,2,0)</f>
        <v>Rhône-Méditerranée</v>
      </c>
      <c r="B194" s="40" t="str">
        <f>VLOOKUP(E194,'Région SAGE'!$A$2:$B$233,2,0)</f>
        <v>PROVENCE-ALPES-COTE D'AZUR</v>
      </c>
      <c r="C194" s="40" t="str">
        <f>VLOOKUP(E194,'département SAGE'!$A$2:$B$192,2,0)</f>
        <v>ALPES-MARITIMES</v>
      </c>
      <c r="D194" s="41" t="s">
        <v>905</v>
      </c>
      <c r="E194" s="75" t="s">
        <v>906</v>
      </c>
      <c r="F194" s="42">
        <f>VLOOKUP(E194,date_approbation!$A$2:$B$192,2,0)</f>
        <v>39240</v>
      </c>
      <c r="G194" s="42" t="str">
        <f>VLOOKUP(E194,' SAGE nécessaire'!$A$2:$C$192,2,0)</f>
        <v>non</v>
      </c>
      <c r="H194" s="42" t="str">
        <f>VLOOKUP(E194,' SAGE nécessaire'!$A$2:$C$192,3,0)</f>
        <v>non</v>
      </c>
      <c r="I194" s="43" t="s">
        <v>480</v>
      </c>
      <c r="J194" s="44" t="s">
        <v>907</v>
      </c>
      <c r="K194" s="40" t="s">
        <v>107</v>
      </c>
      <c r="L194" s="45" t="s">
        <v>138</v>
      </c>
      <c r="M194" s="46" t="s">
        <v>139</v>
      </c>
      <c r="N194" s="45" t="s">
        <v>108</v>
      </c>
      <c r="O194" s="46" t="s">
        <v>908</v>
      </c>
      <c r="P194" s="47" t="s">
        <v>909</v>
      </c>
      <c r="Q194" s="48" t="s">
        <v>910</v>
      </c>
      <c r="R194" s="79" t="s">
        <v>220</v>
      </c>
      <c r="S194" s="55"/>
      <c r="T194" s="81" t="s">
        <v>488</v>
      </c>
      <c r="U194" s="52"/>
      <c r="V194" s="58" t="s">
        <v>82</v>
      </c>
      <c r="W194" s="57"/>
      <c r="X194" s="54" t="s">
        <v>83</v>
      </c>
      <c r="Y194" s="54" t="s">
        <v>83</v>
      </c>
      <c r="Z194" s="54" t="s">
        <v>84</v>
      </c>
      <c r="AA194" s="50"/>
      <c r="AB194" s="55"/>
      <c r="AC194" s="56"/>
      <c r="AJQ194" s="57"/>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s="58" customFormat="1" ht="273" x14ac:dyDescent="0.3">
      <c r="A195" s="40" t="str">
        <f>VLOOKUP(E195,comité_bassin!A:B,2,0)</f>
        <v>Rhône-Méditerranée</v>
      </c>
      <c r="B195" s="40" t="str">
        <f>VLOOKUP(E195,'Région SAGE'!$A$2:$B$233,2,0)</f>
        <v>PROVENCE-ALPES-COTE D'AZUR</v>
      </c>
      <c r="C195" s="40" t="str">
        <f>VLOOKUP(E195,'département SAGE'!$A$2:$B$192,2,0)</f>
        <v>ALPES-MARITIMES</v>
      </c>
      <c r="D195" s="41" t="s">
        <v>905</v>
      </c>
      <c r="E195" s="75" t="s">
        <v>906</v>
      </c>
      <c r="F195" s="42">
        <f>VLOOKUP(E195,date_approbation!$A$2:$B$192,2,0)</f>
        <v>39240</v>
      </c>
      <c r="G195" s="42" t="str">
        <f>VLOOKUP(E195,' SAGE nécessaire'!$A$2:$C$192,2,0)</f>
        <v>non</v>
      </c>
      <c r="H195" s="42" t="str">
        <f>VLOOKUP(E195,' SAGE nécessaire'!$A$2:$C$192,3,0)</f>
        <v>non</v>
      </c>
      <c r="I195" s="43" t="s">
        <v>484</v>
      </c>
      <c r="J195" s="44" t="s">
        <v>911</v>
      </c>
      <c r="K195" s="40" t="s">
        <v>107</v>
      </c>
      <c r="L195" s="45" t="s">
        <v>108</v>
      </c>
      <c r="M195" s="46" t="s">
        <v>109</v>
      </c>
      <c r="N195" s="45"/>
      <c r="O195" s="46"/>
      <c r="P195" s="47" t="s">
        <v>912</v>
      </c>
      <c r="Q195" s="48" t="s">
        <v>913</v>
      </c>
      <c r="R195" s="79" t="s">
        <v>200</v>
      </c>
      <c r="S195" s="55"/>
      <c r="T195" s="81" t="s">
        <v>611</v>
      </c>
      <c r="U195" s="52" t="s">
        <v>81</v>
      </c>
      <c r="V195" s="58" t="s">
        <v>82</v>
      </c>
      <c r="W195" s="57"/>
      <c r="X195" s="54" t="s">
        <v>83</v>
      </c>
      <c r="Y195" s="54" t="s">
        <v>83</v>
      </c>
      <c r="Z195" s="54" t="s">
        <v>84</v>
      </c>
      <c r="AA195" s="50"/>
      <c r="AB195" s="55"/>
      <c r="AC195" s="56"/>
      <c r="AJQ195" s="57"/>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s="58" customFormat="1" ht="252" x14ac:dyDescent="0.3">
      <c r="A196" s="40" t="str">
        <f>VLOOKUP(E196,comité_bassin!A:B,2,0)</f>
        <v>Rhône-Méditerranée</v>
      </c>
      <c r="B196" s="40" t="str">
        <f>VLOOKUP(E196,'Région SAGE'!$A$2:$B$233,2,0)</f>
        <v>PROVENCE-ALPES-COTE D'AZUR</v>
      </c>
      <c r="C196" s="40" t="str">
        <f>VLOOKUP(E196,'département SAGE'!$A$2:$B$192,2,0)</f>
        <v>ALPES-MARITIMES</v>
      </c>
      <c r="D196" s="41" t="s">
        <v>905</v>
      </c>
      <c r="E196" s="75" t="s">
        <v>906</v>
      </c>
      <c r="F196" s="42">
        <f>VLOOKUP(E196,date_approbation!$A$2:$B$192,2,0)</f>
        <v>39240</v>
      </c>
      <c r="G196" s="42" t="str">
        <f>VLOOKUP(E196,' SAGE nécessaire'!$A$2:$C$192,2,0)</f>
        <v>non</v>
      </c>
      <c r="H196" s="42" t="str">
        <f>VLOOKUP(E196,' SAGE nécessaire'!$A$2:$C$192,3,0)</f>
        <v>non</v>
      </c>
      <c r="I196" s="43" t="s">
        <v>489</v>
      </c>
      <c r="J196" s="44" t="s">
        <v>914</v>
      </c>
      <c r="K196" s="40" t="s">
        <v>107</v>
      </c>
      <c r="L196" s="45" t="s">
        <v>108</v>
      </c>
      <c r="M196" s="46" t="s">
        <v>109</v>
      </c>
      <c r="N196" s="45"/>
      <c r="O196" s="46"/>
      <c r="P196" s="47" t="s">
        <v>915</v>
      </c>
      <c r="Q196" s="48" t="s">
        <v>916</v>
      </c>
      <c r="R196" s="79" t="s">
        <v>200</v>
      </c>
      <c r="S196" s="55"/>
      <c r="T196" s="51" t="s">
        <v>285</v>
      </c>
      <c r="U196" s="52"/>
      <c r="V196" s="58" t="s">
        <v>82</v>
      </c>
      <c r="W196" s="57"/>
      <c r="X196" s="54" t="s">
        <v>83</v>
      </c>
      <c r="Y196" s="54" t="s">
        <v>83</v>
      </c>
      <c r="Z196" s="54" t="s">
        <v>84</v>
      </c>
      <c r="AA196" s="50"/>
      <c r="AB196" s="55"/>
      <c r="AC196" s="56"/>
      <c r="AJQ196" s="57"/>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s="58" customFormat="1" ht="126" x14ac:dyDescent="0.3">
      <c r="A197" s="40" t="str">
        <f>VLOOKUP(E197,comité_bassin!A:B,2,0)</f>
        <v>Rhône-Méditerranée</v>
      </c>
      <c r="B197" s="40" t="str">
        <f>VLOOKUP(E197,'Région SAGE'!$A$2:$B$233,2,0)</f>
        <v>PROVENCE-ALPES-COTE D'AZUR</v>
      </c>
      <c r="C197" s="40" t="str">
        <f>VLOOKUP(E197,'département SAGE'!$A$2:$B$192,2,0)</f>
        <v>ALPES-MARITIMES</v>
      </c>
      <c r="D197" s="41" t="s">
        <v>905</v>
      </c>
      <c r="E197" s="75" t="s">
        <v>906</v>
      </c>
      <c r="F197" s="42">
        <f>VLOOKUP(E197,date_approbation!$A$2:$B$192,2,0)</f>
        <v>39240</v>
      </c>
      <c r="G197" s="42" t="str">
        <f>VLOOKUP(E197,' SAGE nécessaire'!$A$2:$C$192,2,0)</f>
        <v>non</v>
      </c>
      <c r="H197" s="42" t="str">
        <f>VLOOKUP(E197,' SAGE nécessaire'!$A$2:$C$192,3,0)</f>
        <v>non</v>
      </c>
      <c r="I197" s="43" t="s">
        <v>493</v>
      </c>
      <c r="J197" s="44" t="s">
        <v>917</v>
      </c>
      <c r="K197" s="40" t="s">
        <v>107</v>
      </c>
      <c r="L197" s="45" t="s">
        <v>108</v>
      </c>
      <c r="M197" s="46" t="s">
        <v>109</v>
      </c>
      <c r="N197" s="45"/>
      <c r="O197" s="46"/>
      <c r="P197" s="47" t="s">
        <v>918</v>
      </c>
      <c r="Q197" s="48" t="s">
        <v>919</v>
      </c>
      <c r="R197" s="79" t="s">
        <v>200</v>
      </c>
      <c r="S197" s="55"/>
      <c r="T197" s="51" t="s">
        <v>285</v>
      </c>
      <c r="U197" s="52"/>
      <c r="V197" s="58" t="s">
        <v>82</v>
      </c>
      <c r="W197" s="57"/>
      <c r="X197" s="54" t="s">
        <v>83</v>
      </c>
      <c r="Y197" s="54" t="s">
        <v>83</v>
      </c>
      <c r="Z197" s="54" t="s">
        <v>84</v>
      </c>
      <c r="AA197" s="50"/>
      <c r="AB197" s="55"/>
      <c r="AC197" s="56"/>
      <c r="AJQ197" s="5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s="58" customFormat="1" ht="252" x14ac:dyDescent="0.3">
      <c r="A198" s="40" t="str">
        <f>VLOOKUP(E198,comité_bassin!A:B,2,0)</f>
        <v>Rhône-Méditerranée</v>
      </c>
      <c r="B198" s="40" t="str">
        <f>VLOOKUP(E198,'Région SAGE'!$A$2:$B$233,2,0)</f>
        <v>PROVENCE-ALPES-COTE D'AZUR</v>
      </c>
      <c r="C198" s="40" t="str">
        <f>VLOOKUP(E198,'département SAGE'!$A$2:$B$192,2,0)</f>
        <v>ALPES-MARITIMES</v>
      </c>
      <c r="D198" s="41" t="s">
        <v>905</v>
      </c>
      <c r="E198" s="75" t="s">
        <v>906</v>
      </c>
      <c r="F198" s="42">
        <f>VLOOKUP(E198,date_approbation!$A$2:$B$192,2,0)</f>
        <v>39240</v>
      </c>
      <c r="G198" s="42" t="str">
        <f>VLOOKUP(E198,' SAGE nécessaire'!$A$2:$C$192,2,0)</f>
        <v>non</v>
      </c>
      <c r="H198" s="42" t="str">
        <f>VLOOKUP(E198,' SAGE nécessaire'!$A$2:$C$192,3,0)</f>
        <v>non</v>
      </c>
      <c r="I198" s="43" t="s">
        <v>876</v>
      </c>
      <c r="J198" s="44" t="s">
        <v>920</v>
      </c>
      <c r="K198" s="40" t="s">
        <v>107</v>
      </c>
      <c r="L198" s="45" t="s">
        <v>108</v>
      </c>
      <c r="M198" s="46" t="s">
        <v>109</v>
      </c>
      <c r="N198" s="45"/>
      <c r="O198" s="46"/>
      <c r="P198" s="47" t="s">
        <v>921</v>
      </c>
      <c r="Q198" s="48" t="s">
        <v>922</v>
      </c>
      <c r="R198" s="79" t="s">
        <v>220</v>
      </c>
      <c r="S198" s="55"/>
      <c r="T198" s="81" t="s">
        <v>488</v>
      </c>
      <c r="U198" s="52"/>
      <c r="V198" s="58" t="s">
        <v>82</v>
      </c>
      <c r="W198" s="57"/>
      <c r="X198" s="54" t="s">
        <v>83</v>
      </c>
      <c r="Y198" s="54" t="s">
        <v>83</v>
      </c>
      <c r="Z198" s="54" t="s">
        <v>84</v>
      </c>
      <c r="AA198" s="50"/>
      <c r="AB198" s="55"/>
      <c r="AC198" s="56"/>
      <c r="AJQ198" s="57"/>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s="58" customFormat="1" ht="252" x14ac:dyDescent="0.3">
      <c r="A199" s="40" t="str">
        <f>VLOOKUP(E199,comité_bassin!A:B,2,0)</f>
        <v>Rhône-Méditerranée</v>
      </c>
      <c r="B199" s="40" t="str">
        <f>VLOOKUP(E199,'Région SAGE'!$A$2:$B$233,2,0)</f>
        <v>PROVENCE-ALPES-COTE D'AZUR</v>
      </c>
      <c r="C199" s="40" t="str">
        <f>VLOOKUP(E199,'département SAGE'!$A$2:$B$192,2,0)</f>
        <v>ALPES-MARITIMES</v>
      </c>
      <c r="D199" s="41" t="s">
        <v>905</v>
      </c>
      <c r="E199" s="75" t="s">
        <v>906</v>
      </c>
      <c r="F199" s="42">
        <f>VLOOKUP(E199,date_approbation!$A$2:$B$192,2,0)</f>
        <v>39240</v>
      </c>
      <c r="G199" s="42" t="str">
        <f>VLOOKUP(E199,' SAGE nécessaire'!$A$2:$C$192,2,0)</f>
        <v>non</v>
      </c>
      <c r="H199" s="42" t="str">
        <f>VLOOKUP(E199,' SAGE nécessaire'!$A$2:$C$192,3,0)</f>
        <v>non</v>
      </c>
      <c r="I199" s="43" t="s">
        <v>923</v>
      </c>
      <c r="J199" s="44" t="s">
        <v>924</v>
      </c>
      <c r="K199" s="40" t="s">
        <v>107</v>
      </c>
      <c r="L199" s="45" t="s">
        <v>108</v>
      </c>
      <c r="M199" s="46" t="s">
        <v>109</v>
      </c>
      <c r="N199" s="45"/>
      <c r="O199" s="46"/>
      <c r="P199" s="47" t="s">
        <v>925</v>
      </c>
      <c r="Q199" s="48" t="s">
        <v>926</v>
      </c>
      <c r="R199" s="79" t="s">
        <v>220</v>
      </c>
      <c r="S199" s="55"/>
      <c r="T199" s="81" t="s">
        <v>488</v>
      </c>
      <c r="U199" s="52"/>
      <c r="V199" s="58" t="s">
        <v>82</v>
      </c>
      <c r="W199" s="57"/>
      <c r="X199" s="54" t="s">
        <v>83</v>
      </c>
      <c r="Y199" s="54" t="s">
        <v>83</v>
      </c>
      <c r="Z199" s="54" t="s">
        <v>84</v>
      </c>
      <c r="AA199" s="50"/>
      <c r="AB199" s="55"/>
      <c r="AC199" s="56"/>
      <c r="AJQ199" s="57"/>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s="58" customFormat="1" ht="231" x14ac:dyDescent="0.3">
      <c r="A200" s="40" t="str">
        <f>VLOOKUP(E200,comité_bassin!A:B,2,0)</f>
        <v>Rhône-Méditerranée</v>
      </c>
      <c r="B200" s="40" t="str">
        <f>VLOOKUP(E200,'Région SAGE'!$A$2:$B$233,2,0)</f>
        <v>PROVENCE-ALPES-COTE D'AZUR</v>
      </c>
      <c r="C200" s="40" t="str">
        <f>VLOOKUP(E200,'département SAGE'!$A$2:$B$192,2,0)</f>
        <v>ALPES-MARITIMES</v>
      </c>
      <c r="D200" s="41" t="s">
        <v>905</v>
      </c>
      <c r="E200" s="75" t="s">
        <v>906</v>
      </c>
      <c r="F200" s="42">
        <f>VLOOKUP(E200,date_approbation!$A$2:$B$192,2,0)</f>
        <v>39240</v>
      </c>
      <c r="G200" s="42" t="str">
        <f>VLOOKUP(E200,' SAGE nécessaire'!$A$2:$C$192,2,0)</f>
        <v>non</v>
      </c>
      <c r="H200" s="42" t="str">
        <f>VLOOKUP(E200,' SAGE nécessaire'!$A$2:$C$192,3,0)</f>
        <v>non</v>
      </c>
      <c r="I200" s="43" t="s">
        <v>497</v>
      </c>
      <c r="J200" s="44" t="s">
        <v>927</v>
      </c>
      <c r="K200" s="40" t="s">
        <v>107</v>
      </c>
      <c r="L200" s="45" t="s">
        <v>108</v>
      </c>
      <c r="M200" s="46" t="s">
        <v>109</v>
      </c>
      <c r="N200" s="45"/>
      <c r="O200" s="46"/>
      <c r="P200" s="47" t="s">
        <v>928</v>
      </c>
      <c r="Q200" s="48" t="s">
        <v>929</v>
      </c>
      <c r="R200" s="79" t="s">
        <v>220</v>
      </c>
      <c r="S200" s="55"/>
      <c r="T200" s="81" t="s">
        <v>555</v>
      </c>
      <c r="U200" s="52"/>
      <c r="V200" s="58" t="s">
        <v>82</v>
      </c>
      <c r="W200" s="57"/>
      <c r="X200" s="54" t="s">
        <v>83</v>
      </c>
      <c r="Y200" s="54" t="s">
        <v>83</v>
      </c>
      <c r="Z200" s="54" t="s">
        <v>84</v>
      </c>
      <c r="AA200" s="50"/>
      <c r="AB200" s="55"/>
      <c r="AC200" s="56"/>
      <c r="AJQ200" s="57"/>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s="58" customFormat="1" ht="63" x14ac:dyDescent="0.3">
      <c r="A201" s="40" t="str">
        <f>VLOOKUP(E201,comité_bassin!A:B,2,0)</f>
        <v>Rhône-Méditerranée</v>
      </c>
      <c r="B201" s="40" t="str">
        <f>VLOOKUP(E201,'Région SAGE'!$A$2:$B$233,2,0)</f>
        <v>PROVENCE-ALPES-COTE D'AZUR</v>
      </c>
      <c r="C201" s="40" t="str">
        <f>VLOOKUP(E201,'département SAGE'!$A$2:$B$192,2,0)</f>
        <v>ALPES-MARITIMES</v>
      </c>
      <c r="D201" s="41" t="s">
        <v>905</v>
      </c>
      <c r="E201" s="75" t="s">
        <v>906</v>
      </c>
      <c r="F201" s="42">
        <f>VLOOKUP(E201,date_approbation!$A$2:$B$192,2,0)</f>
        <v>39240</v>
      </c>
      <c r="G201" s="42" t="str">
        <f>VLOOKUP(E201,' SAGE nécessaire'!$A$2:$C$192,2,0)</f>
        <v>non</v>
      </c>
      <c r="H201" s="42" t="str">
        <f>VLOOKUP(E201,' SAGE nécessaire'!$A$2:$C$192,3,0)</f>
        <v>non</v>
      </c>
      <c r="I201" s="43" t="s">
        <v>576</v>
      </c>
      <c r="J201" s="44" t="s">
        <v>930</v>
      </c>
      <c r="K201" s="40" t="s">
        <v>107</v>
      </c>
      <c r="L201" s="45" t="s">
        <v>138</v>
      </c>
      <c r="M201" s="46" t="s">
        <v>290</v>
      </c>
      <c r="N201" s="45"/>
      <c r="O201" s="46"/>
      <c r="P201" s="47" t="s">
        <v>931</v>
      </c>
      <c r="Q201" s="48" t="s">
        <v>932</v>
      </c>
      <c r="R201" s="79" t="s">
        <v>200</v>
      </c>
      <c r="S201" s="55"/>
      <c r="T201" s="81" t="s">
        <v>555</v>
      </c>
      <c r="U201" s="52"/>
      <c r="V201" s="58" t="s">
        <v>93</v>
      </c>
      <c r="W201" s="57" t="s">
        <v>933</v>
      </c>
      <c r="X201" s="54" t="s">
        <v>83</v>
      </c>
      <c r="Y201" s="54" t="s">
        <v>83</v>
      </c>
      <c r="Z201" s="54" t="s">
        <v>84</v>
      </c>
      <c r="AA201" s="50" t="s">
        <v>934</v>
      </c>
      <c r="AB201" s="55"/>
      <c r="AC201" s="56"/>
      <c r="AJQ201" s="57"/>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s="58" customFormat="1" ht="84" x14ac:dyDescent="0.3">
      <c r="A202" s="40" t="str">
        <f>VLOOKUP(E202,comité_bassin!A:B,2,0)</f>
        <v>Rhône-Méditerranée</v>
      </c>
      <c r="B202" s="40" t="str">
        <f>VLOOKUP(E202,'Région SAGE'!$A$2:$B$233,2,0)</f>
        <v>PROVENCE-ALPES-COTE D'AZUR</v>
      </c>
      <c r="C202" s="40" t="str">
        <f>VLOOKUP(E202,'département SAGE'!$A$2:$B$192,2,0)</f>
        <v>ALPES-MARITIMES</v>
      </c>
      <c r="D202" s="41" t="s">
        <v>905</v>
      </c>
      <c r="E202" s="75" t="s">
        <v>906</v>
      </c>
      <c r="F202" s="42">
        <f>VLOOKUP(E202,date_approbation!$A$2:$B$192,2,0)</f>
        <v>39240</v>
      </c>
      <c r="G202" s="42" t="str">
        <f>VLOOKUP(E202,' SAGE nécessaire'!$A$2:$C$192,2,0)</f>
        <v>non</v>
      </c>
      <c r="H202" s="42" t="str">
        <f>VLOOKUP(E202,' SAGE nécessaire'!$A$2:$C$192,3,0)</f>
        <v>non</v>
      </c>
      <c r="I202" s="43" t="s">
        <v>576</v>
      </c>
      <c r="J202" s="44" t="s">
        <v>935</v>
      </c>
      <c r="K202" s="40" t="s">
        <v>107</v>
      </c>
      <c r="L202" s="45" t="s">
        <v>138</v>
      </c>
      <c r="M202" s="46" t="s">
        <v>290</v>
      </c>
      <c r="N202" s="45"/>
      <c r="O202" s="46"/>
      <c r="P202" s="47" t="s">
        <v>936</v>
      </c>
      <c r="Q202" s="48" t="s">
        <v>937</v>
      </c>
      <c r="R202" s="79" t="s">
        <v>220</v>
      </c>
      <c r="S202" s="55"/>
      <c r="T202" s="81" t="s">
        <v>555</v>
      </c>
      <c r="U202" s="52"/>
      <c r="V202" s="58" t="s">
        <v>93</v>
      </c>
      <c r="W202" s="57" t="s">
        <v>933</v>
      </c>
      <c r="X202" s="54" t="s">
        <v>83</v>
      </c>
      <c r="Y202" s="54" t="s">
        <v>83</v>
      </c>
      <c r="Z202" s="54" t="s">
        <v>84</v>
      </c>
      <c r="AA202" s="50" t="s">
        <v>934</v>
      </c>
      <c r="AB202" s="55"/>
      <c r="AC202" s="56"/>
      <c r="AJQ202" s="57"/>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s="58" customFormat="1" ht="84" x14ac:dyDescent="0.3">
      <c r="A203" s="40" t="str">
        <f>VLOOKUP(E203,comité_bassin!A:B,2,0)</f>
        <v>Rhône-Méditerranée</v>
      </c>
      <c r="B203" s="40" t="str">
        <f>VLOOKUP(E203,'Région SAGE'!$A$2:$B$233,2,0)</f>
        <v>PROVENCE-ALPES-COTE D'AZUR</v>
      </c>
      <c r="C203" s="40" t="str">
        <f>VLOOKUP(E203,'département SAGE'!$A$2:$B$192,2,0)</f>
        <v>ALPES-MARITIMES</v>
      </c>
      <c r="D203" s="41" t="s">
        <v>905</v>
      </c>
      <c r="E203" s="75" t="s">
        <v>906</v>
      </c>
      <c r="F203" s="42">
        <f>VLOOKUP(E203,date_approbation!$A$2:$B$192,2,0)</f>
        <v>39240</v>
      </c>
      <c r="G203" s="42" t="str">
        <f>VLOOKUP(E203,' SAGE nécessaire'!$A$2:$C$192,2,0)</f>
        <v>non</v>
      </c>
      <c r="H203" s="42" t="str">
        <f>VLOOKUP(E203,' SAGE nécessaire'!$A$2:$C$192,3,0)</f>
        <v>non</v>
      </c>
      <c r="I203" s="43" t="s">
        <v>576</v>
      </c>
      <c r="J203" s="44" t="s">
        <v>938</v>
      </c>
      <c r="K203" s="40" t="s">
        <v>107</v>
      </c>
      <c r="L203" s="45" t="s">
        <v>138</v>
      </c>
      <c r="M203" s="46" t="s">
        <v>290</v>
      </c>
      <c r="N203" s="45"/>
      <c r="O203" s="46"/>
      <c r="P203" s="47" t="s">
        <v>939</v>
      </c>
      <c r="Q203" s="48" t="s">
        <v>940</v>
      </c>
      <c r="R203" s="79" t="s">
        <v>200</v>
      </c>
      <c r="S203" s="55"/>
      <c r="T203" s="81" t="s">
        <v>555</v>
      </c>
      <c r="U203" s="52"/>
      <c r="V203" s="58" t="s">
        <v>93</v>
      </c>
      <c r="W203" s="57" t="s">
        <v>933</v>
      </c>
      <c r="X203" s="54" t="s">
        <v>83</v>
      </c>
      <c r="Y203" s="54" t="s">
        <v>83</v>
      </c>
      <c r="Z203" s="54" t="s">
        <v>84</v>
      </c>
      <c r="AA203" s="50" t="s">
        <v>934</v>
      </c>
      <c r="AB203" s="55"/>
      <c r="AC203" s="56"/>
      <c r="AJQ203" s="57"/>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s="58" customFormat="1" ht="84" x14ac:dyDescent="0.3">
      <c r="A204" s="40" t="str">
        <f>VLOOKUP(E204,comité_bassin!A:B,2,0)</f>
        <v>Rhône-Méditerranée</v>
      </c>
      <c r="B204" s="40" t="str">
        <f>VLOOKUP(E204,'Région SAGE'!$A$2:$B$233,2,0)</f>
        <v>PROVENCE-ALPES-COTE D'AZUR</v>
      </c>
      <c r="C204" s="40" t="str">
        <f>VLOOKUP(E204,'département SAGE'!$A$2:$B$192,2,0)</f>
        <v>ALPES-MARITIMES</v>
      </c>
      <c r="D204" s="41" t="s">
        <v>905</v>
      </c>
      <c r="E204" s="75" t="s">
        <v>906</v>
      </c>
      <c r="F204" s="42">
        <f>VLOOKUP(E204,date_approbation!$A$2:$B$192,2,0)</f>
        <v>39240</v>
      </c>
      <c r="G204" s="42" t="str">
        <f>VLOOKUP(E204,' SAGE nécessaire'!$A$2:$C$192,2,0)</f>
        <v>non</v>
      </c>
      <c r="H204" s="42" t="str">
        <f>VLOOKUP(E204,' SAGE nécessaire'!$A$2:$C$192,3,0)</f>
        <v>non</v>
      </c>
      <c r="I204" s="43" t="s">
        <v>576</v>
      </c>
      <c r="J204" s="44" t="s">
        <v>941</v>
      </c>
      <c r="K204" s="40" t="s">
        <v>107</v>
      </c>
      <c r="L204" s="45" t="s">
        <v>108</v>
      </c>
      <c r="M204" s="46" t="s">
        <v>109</v>
      </c>
      <c r="N204" s="45"/>
      <c r="O204" s="46"/>
      <c r="P204" s="47" t="s">
        <v>942</v>
      </c>
      <c r="Q204" s="48" t="s">
        <v>943</v>
      </c>
      <c r="R204" s="79" t="s">
        <v>200</v>
      </c>
      <c r="S204" s="55"/>
      <c r="T204" s="81" t="s">
        <v>555</v>
      </c>
      <c r="U204" s="52"/>
      <c r="V204" s="58" t="s">
        <v>93</v>
      </c>
      <c r="W204" s="57" t="s">
        <v>933</v>
      </c>
      <c r="X204" s="54" t="s">
        <v>83</v>
      </c>
      <c r="Y204" s="54" t="s">
        <v>83</v>
      </c>
      <c r="Z204" s="54" t="s">
        <v>84</v>
      </c>
      <c r="AA204" s="50" t="s">
        <v>934</v>
      </c>
      <c r="AB204" s="55"/>
      <c r="AC204" s="56"/>
      <c r="AJQ204" s="57"/>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s="58" customFormat="1" ht="63" x14ac:dyDescent="0.3">
      <c r="A205" s="40" t="str">
        <f>VLOOKUP(E205,comité_bassin!A:B,2,0)</f>
        <v>Rhône-Méditerranée</v>
      </c>
      <c r="B205" s="40" t="str">
        <f>VLOOKUP(E205,'Région SAGE'!$A$2:$B$233,2,0)</f>
        <v>PROVENCE-ALPES-COTE D'AZUR</v>
      </c>
      <c r="C205" s="40" t="str">
        <f>VLOOKUP(E205,'département SAGE'!$A$2:$B$192,2,0)</f>
        <v>ALPES-MARITIMES</v>
      </c>
      <c r="D205" s="41" t="s">
        <v>905</v>
      </c>
      <c r="E205" s="75" t="s">
        <v>906</v>
      </c>
      <c r="F205" s="42">
        <f>VLOOKUP(E205,date_approbation!$A$2:$B$192,2,0)</f>
        <v>39240</v>
      </c>
      <c r="G205" s="42" t="str">
        <f>VLOOKUP(E205,' SAGE nécessaire'!$A$2:$C$192,2,0)</f>
        <v>non</v>
      </c>
      <c r="H205" s="42" t="str">
        <f>VLOOKUP(E205,' SAGE nécessaire'!$A$2:$C$192,3,0)</f>
        <v>non</v>
      </c>
      <c r="I205" s="43" t="s">
        <v>576</v>
      </c>
      <c r="J205" s="44" t="s">
        <v>944</v>
      </c>
      <c r="K205" s="40" t="s">
        <v>107</v>
      </c>
      <c r="L205" s="45" t="s">
        <v>108</v>
      </c>
      <c r="M205" s="46" t="s">
        <v>109</v>
      </c>
      <c r="N205" s="45"/>
      <c r="O205" s="46"/>
      <c r="P205" s="47" t="s">
        <v>945</v>
      </c>
      <c r="Q205" s="48" t="s">
        <v>946</v>
      </c>
      <c r="R205" s="79" t="s">
        <v>220</v>
      </c>
      <c r="S205" s="55"/>
      <c r="T205" s="81" t="s">
        <v>555</v>
      </c>
      <c r="U205" s="52"/>
      <c r="V205" s="58" t="s">
        <v>93</v>
      </c>
      <c r="W205" s="57" t="s">
        <v>933</v>
      </c>
      <c r="X205" s="54" t="s">
        <v>83</v>
      </c>
      <c r="Y205" s="54" t="s">
        <v>83</v>
      </c>
      <c r="Z205" s="54" t="s">
        <v>84</v>
      </c>
      <c r="AA205" s="50" t="s">
        <v>934</v>
      </c>
      <c r="AB205" s="55"/>
      <c r="AC205" s="56"/>
      <c r="AJQ205" s="57"/>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s="58" customFormat="1" ht="189" x14ac:dyDescent="0.3">
      <c r="A206" s="40" t="str">
        <f>VLOOKUP(E206,comité_bassin!A:B,2,0)</f>
        <v>Rhône-Méditerranée</v>
      </c>
      <c r="B206" s="40" t="str">
        <f>VLOOKUP(E206,'Région SAGE'!$A$2:$B$233,2,0)</f>
        <v>PROVENCE-ALPES-COTE D'AZUR</v>
      </c>
      <c r="C206" s="40" t="str">
        <f>VLOOKUP(E206,'département SAGE'!$A$2:$B$192,2,0)</f>
        <v>ALPES-MARITIMES</v>
      </c>
      <c r="D206" s="41" t="s">
        <v>905</v>
      </c>
      <c r="E206" s="75" t="s">
        <v>906</v>
      </c>
      <c r="F206" s="42">
        <f>VLOOKUP(E206,date_approbation!$A$2:$B$192,2,0)</f>
        <v>39240</v>
      </c>
      <c r="G206" s="42" t="str">
        <f>VLOOKUP(E206,' SAGE nécessaire'!$A$2:$C$192,2,0)</f>
        <v>non</v>
      </c>
      <c r="H206" s="42" t="str">
        <f>VLOOKUP(E206,' SAGE nécessaire'!$A$2:$C$192,3,0)</f>
        <v>non</v>
      </c>
      <c r="I206" s="43" t="s">
        <v>541</v>
      </c>
      <c r="J206" s="44" t="s">
        <v>947</v>
      </c>
      <c r="K206" s="40" t="s">
        <v>107</v>
      </c>
      <c r="L206" s="45" t="s">
        <v>138</v>
      </c>
      <c r="M206" s="46" t="s">
        <v>290</v>
      </c>
      <c r="N206" s="45"/>
      <c r="O206" s="46"/>
      <c r="P206" s="47" t="s">
        <v>948</v>
      </c>
      <c r="Q206" s="48" t="s">
        <v>949</v>
      </c>
      <c r="R206" s="79" t="s">
        <v>220</v>
      </c>
      <c r="S206" s="55"/>
      <c r="T206" s="81" t="s">
        <v>555</v>
      </c>
      <c r="U206" s="52"/>
      <c r="V206" s="58" t="s">
        <v>93</v>
      </c>
      <c r="W206" s="57"/>
      <c r="X206" s="54" t="s">
        <v>83</v>
      </c>
      <c r="Y206" s="54" t="s">
        <v>83</v>
      </c>
      <c r="Z206" s="54" t="s">
        <v>84</v>
      </c>
      <c r="AA206" s="50"/>
      <c r="AB206" s="55"/>
      <c r="AC206" s="56"/>
      <c r="AJQ206" s="57"/>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s="58" customFormat="1" ht="168" x14ac:dyDescent="0.3">
      <c r="A207" s="40" t="str">
        <f>VLOOKUP(E207,comité_bassin!A:B,2,0)</f>
        <v>Rhône-Méditerranée</v>
      </c>
      <c r="B207" s="40" t="str">
        <f>VLOOKUP(E207,'Région SAGE'!$A$2:$B$233,2,0)</f>
        <v>PROVENCE-ALPES-COTE D'AZUR</v>
      </c>
      <c r="C207" s="40" t="str">
        <f>VLOOKUP(E207,'département SAGE'!$A$2:$B$192,2,0)</f>
        <v>ALPES-MARITIMES</v>
      </c>
      <c r="D207" s="41" t="s">
        <v>905</v>
      </c>
      <c r="E207" s="75" t="s">
        <v>906</v>
      </c>
      <c r="F207" s="42">
        <f>VLOOKUP(E207,date_approbation!$A$2:$B$192,2,0)</f>
        <v>39240</v>
      </c>
      <c r="G207" s="42" t="str">
        <f>VLOOKUP(E207,' SAGE nécessaire'!$A$2:$C$192,2,0)</f>
        <v>non</v>
      </c>
      <c r="H207" s="42" t="str">
        <f>VLOOKUP(E207,' SAGE nécessaire'!$A$2:$C$192,3,0)</f>
        <v>non</v>
      </c>
      <c r="I207" s="43" t="s">
        <v>546</v>
      </c>
      <c r="J207" s="44" t="s">
        <v>950</v>
      </c>
      <c r="K207" s="40" t="s">
        <v>73</v>
      </c>
      <c r="L207" s="45" t="s">
        <v>74</v>
      </c>
      <c r="M207" s="46" t="s">
        <v>951</v>
      </c>
      <c r="N207" s="45"/>
      <c r="O207" s="46"/>
      <c r="P207" s="47" t="s">
        <v>952</v>
      </c>
      <c r="Q207" s="48" t="s">
        <v>953</v>
      </c>
      <c r="R207" s="79" t="s">
        <v>200</v>
      </c>
      <c r="S207" s="55"/>
      <c r="T207" s="67" t="s">
        <v>954</v>
      </c>
      <c r="U207" s="52" t="s">
        <v>81</v>
      </c>
      <c r="V207" s="58" t="s">
        <v>93</v>
      </c>
      <c r="W207" s="57"/>
      <c r="X207" s="54" t="s">
        <v>83</v>
      </c>
      <c r="Y207" s="54" t="s">
        <v>83</v>
      </c>
      <c r="Z207" s="54" t="s">
        <v>84</v>
      </c>
      <c r="AA207" s="50"/>
      <c r="AB207" s="55"/>
      <c r="AC207" s="56"/>
      <c r="AJQ207" s="57"/>
      <c r="AJR207"/>
      <c r="AJS207"/>
      <c r="AJT207"/>
      <c r="AJU207"/>
      <c r="AJV207"/>
      <c r="AJW207"/>
      <c r="AJX207"/>
      <c r="AJY207"/>
      <c r="AJZ207"/>
      <c r="AKA207"/>
      <c r="AKB207"/>
      <c r="AKC207"/>
      <c r="AKD207"/>
      <c r="AKE207"/>
      <c r="AKF207"/>
      <c r="AKG207"/>
      <c r="AKH207"/>
      <c r="AKI207"/>
      <c r="AKJ207"/>
      <c r="AKK207"/>
      <c r="AKL207"/>
      <c r="AKM207"/>
      <c r="AKN207"/>
      <c r="AKO207"/>
      <c r="AKP207"/>
      <c r="AKQ207"/>
      <c r="AKR207"/>
      <c r="AKS207"/>
      <c r="AKT207"/>
      <c r="AKU207"/>
      <c r="AKV207"/>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c r="AMH207"/>
      <c r="AMI207"/>
      <c r="AMJ207"/>
    </row>
    <row r="208" spans="1:1024" s="58" customFormat="1" ht="105" x14ac:dyDescent="0.3">
      <c r="A208" s="40" t="str">
        <f>VLOOKUP(E208,comité_bassin!A:B,2,0)</f>
        <v>Rhône-Méditerranée</v>
      </c>
      <c r="B208" s="40" t="str">
        <f>VLOOKUP(E208,'Région SAGE'!$A$2:$B$233,2,0)</f>
        <v>PROVENCE-ALPES-COTE D'AZUR</v>
      </c>
      <c r="C208" s="40" t="str">
        <f>VLOOKUP(E208,'département SAGE'!$A$2:$B$192,2,0)</f>
        <v>ALPES-MARITIMES</v>
      </c>
      <c r="D208" s="41" t="s">
        <v>905</v>
      </c>
      <c r="E208" s="75" t="s">
        <v>906</v>
      </c>
      <c r="F208" s="42">
        <f>VLOOKUP(E208,date_approbation!$A$2:$B$192,2,0)</f>
        <v>39240</v>
      </c>
      <c r="G208" s="42" t="str">
        <f>VLOOKUP(E208,' SAGE nécessaire'!$A$2:$C$192,2,0)</f>
        <v>non</v>
      </c>
      <c r="H208" s="42" t="str">
        <f>VLOOKUP(E208,' SAGE nécessaire'!$A$2:$C$192,3,0)</f>
        <v>non</v>
      </c>
      <c r="I208" s="43" t="s">
        <v>550</v>
      </c>
      <c r="J208" s="44" t="s">
        <v>955</v>
      </c>
      <c r="K208" s="40" t="s">
        <v>73</v>
      </c>
      <c r="L208" s="45" t="s">
        <v>138</v>
      </c>
      <c r="M208" s="46" t="s">
        <v>139</v>
      </c>
      <c r="N208" s="45"/>
      <c r="O208" s="46"/>
      <c r="P208" s="47" t="s">
        <v>956</v>
      </c>
      <c r="Q208" s="48" t="s">
        <v>957</v>
      </c>
      <c r="R208" s="79" t="s">
        <v>200</v>
      </c>
      <c r="S208" s="55"/>
      <c r="T208" s="81" t="s">
        <v>958</v>
      </c>
      <c r="U208" s="52"/>
      <c r="V208" s="58" t="s">
        <v>93</v>
      </c>
      <c r="W208" s="57"/>
      <c r="X208" s="54" t="s">
        <v>83</v>
      </c>
      <c r="Y208" s="54" t="s">
        <v>83</v>
      </c>
      <c r="Z208" s="54" t="s">
        <v>84</v>
      </c>
      <c r="AA208" s="50"/>
      <c r="AB208" s="55"/>
      <c r="AC208" s="56"/>
      <c r="AJQ208" s="57"/>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s="58" customFormat="1" ht="105" x14ac:dyDescent="0.3">
      <c r="A209" s="40" t="str">
        <f>VLOOKUP(E209,comité_bassin!A:B,2,0)</f>
        <v>Rhône-Méditerranée</v>
      </c>
      <c r="B209" s="40" t="str">
        <f>VLOOKUP(E209,'Région SAGE'!$A$2:$B$233,2,0)</f>
        <v>PROVENCE-ALPES-COTE D'AZUR</v>
      </c>
      <c r="C209" s="40" t="str">
        <f>VLOOKUP(E209,'département SAGE'!$A$2:$B$192,2,0)</f>
        <v>ALPES-MARITIMES</v>
      </c>
      <c r="D209" s="41" t="s">
        <v>905</v>
      </c>
      <c r="E209" s="75" t="s">
        <v>906</v>
      </c>
      <c r="F209" s="42">
        <f>VLOOKUP(E209,date_approbation!$A$2:$B$192,2,0)</f>
        <v>39240</v>
      </c>
      <c r="G209" s="42" t="str">
        <f>VLOOKUP(E209,' SAGE nécessaire'!$A$2:$C$192,2,0)</f>
        <v>non</v>
      </c>
      <c r="H209" s="42" t="str">
        <f>VLOOKUP(E209,' SAGE nécessaire'!$A$2:$C$192,3,0)</f>
        <v>non</v>
      </c>
      <c r="I209" s="43" t="s">
        <v>550</v>
      </c>
      <c r="J209" s="44" t="s">
        <v>955</v>
      </c>
      <c r="K209" s="40" t="s">
        <v>73</v>
      </c>
      <c r="L209" s="45" t="s">
        <v>138</v>
      </c>
      <c r="M209" s="46" t="s">
        <v>308</v>
      </c>
      <c r="N209" s="45"/>
      <c r="O209" s="46"/>
      <c r="P209" s="47" t="s">
        <v>959</v>
      </c>
      <c r="Q209" s="48" t="s">
        <v>960</v>
      </c>
      <c r="R209" s="79" t="s">
        <v>220</v>
      </c>
      <c r="S209" s="55"/>
      <c r="T209" s="81" t="s">
        <v>565</v>
      </c>
      <c r="U209" s="52"/>
      <c r="V209" s="58" t="s">
        <v>93</v>
      </c>
      <c r="W209" s="57"/>
      <c r="X209" s="54" t="s">
        <v>83</v>
      </c>
      <c r="Y209" s="54" t="s">
        <v>83</v>
      </c>
      <c r="Z209" s="54" t="s">
        <v>84</v>
      </c>
      <c r="AA209" s="50"/>
      <c r="AB209" s="55"/>
      <c r="AC209" s="56"/>
      <c r="AJQ209" s="57"/>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s="58" customFormat="1" ht="84" x14ac:dyDescent="0.3">
      <c r="A210" s="40" t="str">
        <f>VLOOKUP(E210,comité_bassin!A:B,2,0)</f>
        <v>Rhône-Méditerranée</v>
      </c>
      <c r="B210" s="40" t="str">
        <f>VLOOKUP(E210,'Région SAGE'!$A$2:$B$233,2,0)</f>
        <v>PROVENCE-ALPES-COTE D'AZUR</v>
      </c>
      <c r="C210" s="40" t="str">
        <f>VLOOKUP(E210,'département SAGE'!$A$2:$B$192,2,0)</f>
        <v>ALPES-MARITIMES</v>
      </c>
      <c r="D210" s="41" t="s">
        <v>905</v>
      </c>
      <c r="E210" s="75" t="s">
        <v>906</v>
      </c>
      <c r="F210" s="42">
        <f>VLOOKUP(E210,date_approbation!$A$2:$B$192,2,0)</f>
        <v>39240</v>
      </c>
      <c r="G210" s="42" t="str">
        <f>VLOOKUP(E210,' SAGE nécessaire'!$A$2:$C$192,2,0)</f>
        <v>non</v>
      </c>
      <c r="H210" s="42" t="str">
        <f>VLOOKUP(E210,' SAGE nécessaire'!$A$2:$C$192,3,0)</f>
        <v>non</v>
      </c>
      <c r="I210" s="43" t="s">
        <v>550</v>
      </c>
      <c r="J210" s="44" t="s">
        <v>955</v>
      </c>
      <c r="K210" s="40" t="s">
        <v>73</v>
      </c>
      <c r="L210" s="45" t="s">
        <v>138</v>
      </c>
      <c r="M210" s="46" t="s">
        <v>308</v>
      </c>
      <c r="N210" s="45"/>
      <c r="O210" s="46"/>
      <c r="P210" s="47" t="s">
        <v>961</v>
      </c>
      <c r="Q210" s="48" t="s">
        <v>962</v>
      </c>
      <c r="R210" s="79" t="s">
        <v>220</v>
      </c>
      <c r="S210" s="55"/>
      <c r="T210" s="81" t="s">
        <v>565</v>
      </c>
      <c r="U210" s="52"/>
      <c r="V210" s="58" t="s">
        <v>93</v>
      </c>
      <c r="W210" s="57"/>
      <c r="X210" s="54" t="s">
        <v>83</v>
      </c>
      <c r="Y210" s="54" t="s">
        <v>83</v>
      </c>
      <c r="Z210" s="54" t="s">
        <v>84</v>
      </c>
      <c r="AA210" s="50"/>
      <c r="AB210" s="55"/>
      <c r="AC210" s="56"/>
      <c r="AJQ210" s="57"/>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s="58" customFormat="1" ht="147" x14ac:dyDescent="0.3">
      <c r="A211" s="40" t="str">
        <f>VLOOKUP(E211,comité_bassin!A:B,2,0)</f>
        <v>Rhône-Méditerranée</v>
      </c>
      <c r="B211" s="40" t="str">
        <f>VLOOKUP(E211,'Région SAGE'!$A$2:$B$233,2,0)</f>
        <v>PROVENCE-ALPES-COTE D'AZUR</v>
      </c>
      <c r="C211" s="40" t="str">
        <f>VLOOKUP(E211,'département SAGE'!$A$2:$B$192,2,0)</f>
        <v>ALPES-MARITIMES</v>
      </c>
      <c r="D211" s="41" t="s">
        <v>905</v>
      </c>
      <c r="E211" s="75" t="s">
        <v>906</v>
      </c>
      <c r="F211" s="42">
        <f>VLOOKUP(E211,date_approbation!$A$2:$B$192,2,0)</f>
        <v>39240</v>
      </c>
      <c r="G211" s="42" t="str">
        <f>VLOOKUP(E211,' SAGE nécessaire'!$A$2:$C$192,2,0)</f>
        <v>non</v>
      </c>
      <c r="H211" s="42" t="str">
        <f>VLOOKUP(E211,' SAGE nécessaire'!$A$2:$C$192,3,0)</f>
        <v>non</v>
      </c>
      <c r="I211" s="43" t="s">
        <v>637</v>
      </c>
      <c r="J211" s="44" t="s">
        <v>963</v>
      </c>
      <c r="K211" s="40" t="s">
        <v>73</v>
      </c>
      <c r="L211" s="45" t="s">
        <v>74</v>
      </c>
      <c r="M211" s="46" t="s">
        <v>234</v>
      </c>
      <c r="N211" s="45"/>
      <c r="O211" s="46"/>
      <c r="P211" s="47" t="s">
        <v>964</v>
      </c>
      <c r="Q211" s="48" t="s">
        <v>965</v>
      </c>
      <c r="R211" s="79" t="s">
        <v>200</v>
      </c>
      <c r="S211" s="55"/>
      <c r="T211" s="67" t="s">
        <v>966</v>
      </c>
      <c r="U211" s="52"/>
      <c r="V211" s="58" t="s">
        <v>93</v>
      </c>
      <c r="W211" s="57"/>
      <c r="X211" s="54" t="s">
        <v>83</v>
      </c>
      <c r="Y211" s="54" t="s">
        <v>83</v>
      </c>
      <c r="Z211" s="54" t="s">
        <v>84</v>
      </c>
      <c r="AA211" s="50"/>
      <c r="AB211" s="55"/>
      <c r="AC211" s="56"/>
      <c r="AJQ211" s="57"/>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row>
    <row r="212" spans="1:1024" s="58" customFormat="1" ht="84" x14ac:dyDescent="0.3">
      <c r="A212" s="40" t="str">
        <f>VLOOKUP(E212,comité_bassin!A:B,2,0)</f>
        <v>Rhône-Méditerranée</v>
      </c>
      <c r="B212" s="40" t="str">
        <f>VLOOKUP(E212,'Région SAGE'!$A$2:$B$233,2,0)</f>
        <v>PROVENCE-ALPES-COTE D'AZUR</v>
      </c>
      <c r="C212" s="40" t="str">
        <f>VLOOKUP(E212,'département SAGE'!$A$2:$B$192,2,0)</f>
        <v>ALPES-MARITIMES</v>
      </c>
      <c r="D212" s="41" t="s">
        <v>905</v>
      </c>
      <c r="E212" s="75" t="s">
        <v>906</v>
      </c>
      <c r="F212" s="42">
        <f>VLOOKUP(E212,date_approbation!$A$2:$B$192,2,0)</f>
        <v>39240</v>
      </c>
      <c r="G212" s="42" t="str">
        <f>VLOOKUP(E212,' SAGE nécessaire'!$A$2:$C$192,2,0)</f>
        <v>non</v>
      </c>
      <c r="H212" s="42" t="str">
        <f>VLOOKUP(E212,' SAGE nécessaire'!$A$2:$C$192,3,0)</f>
        <v>non</v>
      </c>
      <c r="I212" s="43" t="s">
        <v>642</v>
      </c>
      <c r="J212" s="44" t="s">
        <v>967</v>
      </c>
      <c r="K212" s="40" t="s">
        <v>73</v>
      </c>
      <c r="L212" s="45" t="s">
        <v>108</v>
      </c>
      <c r="M212" s="46" t="s">
        <v>308</v>
      </c>
      <c r="N212" s="45"/>
      <c r="O212" s="46"/>
      <c r="P212" s="47" t="s">
        <v>968</v>
      </c>
      <c r="Q212" s="48" t="s">
        <v>969</v>
      </c>
      <c r="R212" s="79" t="s">
        <v>220</v>
      </c>
      <c r="S212" s="55"/>
      <c r="T212" s="81" t="s">
        <v>545</v>
      </c>
      <c r="U212" s="52"/>
      <c r="V212" s="58" t="s">
        <v>93</v>
      </c>
      <c r="W212" s="57"/>
      <c r="X212" s="54" t="s">
        <v>83</v>
      </c>
      <c r="Y212" s="54" t="s">
        <v>83</v>
      </c>
      <c r="Z212" s="54" t="s">
        <v>84</v>
      </c>
      <c r="AA212" s="50"/>
      <c r="AB212" s="55"/>
      <c r="AC212" s="56"/>
      <c r="AJQ212" s="57"/>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row>
    <row r="213" spans="1:1024" s="58" customFormat="1" ht="63" x14ac:dyDescent="0.3">
      <c r="A213" s="40" t="str">
        <f>VLOOKUP(E213,comité_bassin!A:B,2,0)</f>
        <v>Rhône-Méditerranée</v>
      </c>
      <c r="B213" s="40" t="str">
        <f>VLOOKUP(E213,'Région SAGE'!$A$2:$B$233,2,0)</f>
        <v>PROVENCE-ALPES-COTE D'AZUR</v>
      </c>
      <c r="C213" s="40" t="str">
        <f>VLOOKUP(E213,'département SAGE'!$A$2:$B$192,2,0)</f>
        <v>ALPES-MARITIMES</v>
      </c>
      <c r="D213" s="41" t="s">
        <v>905</v>
      </c>
      <c r="E213" s="75" t="s">
        <v>906</v>
      </c>
      <c r="F213" s="42">
        <f>VLOOKUP(E213,date_approbation!$A$2:$B$192,2,0)</f>
        <v>39240</v>
      </c>
      <c r="G213" s="42" t="str">
        <f>VLOOKUP(E213,' SAGE nécessaire'!$A$2:$C$192,2,0)</f>
        <v>non</v>
      </c>
      <c r="H213" s="42" t="str">
        <f>VLOOKUP(E213,' SAGE nécessaire'!$A$2:$C$192,3,0)</f>
        <v>non</v>
      </c>
      <c r="I213" s="43" t="s">
        <v>642</v>
      </c>
      <c r="J213" s="44" t="s">
        <v>970</v>
      </c>
      <c r="K213" s="40" t="s">
        <v>73</v>
      </c>
      <c r="L213" s="45" t="s">
        <v>108</v>
      </c>
      <c r="M213" s="46" t="s">
        <v>308</v>
      </c>
      <c r="N213" s="45"/>
      <c r="O213" s="46"/>
      <c r="P213" s="47" t="s">
        <v>971</v>
      </c>
      <c r="Q213" s="48" t="s">
        <v>972</v>
      </c>
      <c r="R213" s="79" t="s">
        <v>220</v>
      </c>
      <c r="S213" s="55"/>
      <c r="T213" s="81" t="s">
        <v>545</v>
      </c>
      <c r="U213" s="52"/>
      <c r="V213" s="58" t="s">
        <v>93</v>
      </c>
      <c r="W213" s="57"/>
      <c r="X213" s="54" t="s">
        <v>83</v>
      </c>
      <c r="Y213" s="54" t="s">
        <v>83</v>
      </c>
      <c r="Z213" s="54" t="s">
        <v>84</v>
      </c>
      <c r="AA213" s="50"/>
      <c r="AB213" s="55"/>
      <c r="AC213" s="56"/>
      <c r="AJQ213" s="57"/>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row>
    <row r="214" spans="1:1024" s="58" customFormat="1" ht="63" x14ac:dyDescent="0.3">
      <c r="A214" s="40" t="str">
        <f>VLOOKUP(E214,comité_bassin!A:B,2,0)</f>
        <v>Rhône-Méditerranée</v>
      </c>
      <c r="B214" s="40" t="str">
        <f>VLOOKUP(E214,'Région SAGE'!$A$2:$B$233,2,0)</f>
        <v>PROVENCE-ALPES-COTE D'AZUR</v>
      </c>
      <c r="C214" s="40" t="str">
        <f>VLOOKUP(E214,'département SAGE'!$A$2:$B$192,2,0)</f>
        <v>ALPES-MARITIMES</v>
      </c>
      <c r="D214" s="41" t="s">
        <v>905</v>
      </c>
      <c r="E214" s="75" t="s">
        <v>906</v>
      </c>
      <c r="F214" s="42">
        <f>VLOOKUP(E214,date_approbation!$A$2:$B$192,2,0)</f>
        <v>39240</v>
      </c>
      <c r="G214" s="42" t="str">
        <f>VLOOKUP(E214,' SAGE nécessaire'!$A$2:$C$192,2,0)</f>
        <v>non</v>
      </c>
      <c r="H214" s="42" t="str">
        <f>VLOOKUP(E214,' SAGE nécessaire'!$A$2:$C$192,3,0)</f>
        <v>non</v>
      </c>
      <c r="I214" s="43" t="s">
        <v>642</v>
      </c>
      <c r="J214" s="44" t="s">
        <v>973</v>
      </c>
      <c r="K214" s="40" t="s">
        <v>73</v>
      </c>
      <c r="L214" s="45" t="s">
        <v>108</v>
      </c>
      <c r="M214" s="46" t="s">
        <v>308</v>
      </c>
      <c r="N214" s="45"/>
      <c r="O214" s="46"/>
      <c r="P214" s="47" t="s">
        <v>974</v>
      </c>
      <c r="Q214" s="48" t="s">
        <v>975</v>
      </c>
      <c r="R214" s="79" t="s">
        <v>220</v>
      </c>
      <c r="S214" s="55"/>
      <c r="T214" s="81" t="s">
        <v>565</v>
      </c>
      <c r="U214" s="52"/>
      <c r="V214" s="58" t="s">
        <v>93</v>
      </c>
      <c r="W214" s="57"/>
      <c r="X214" s="54" t="s">
        <v>83</v>
      </c>
      <c r="Y214" s="54" t="s">
        <v>83</v>
      </c>
      <c r="Z214" s="54" t="s">
        <v>84</v>
      </c>
      <c r="AA214" s="50"/>
      <c r="AB214" s="55"/>
      <c r="AC214" s="56"/>
      <c r="AJQ214" s="57"/>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s="58" customFormat="1" ht="84" x14ac:dyDescent="0.3">
      <c r="A215" s="40" t="str">
        <f>VLOOKUP(E215,comité_bassin!A:B,2,0)</f>
        <v>Rhône-Méditerranée</v>
      </c>
      <c r="B215" s="40" t="str">
        <f>VLOOKUP(E215,'Région SAGE'!$A$2:$B$233,2,0)</f>
        <v>PROVENCE-ALPES-COTE D'AZUR</v>
      </c>
      <c r="C215" s="40" t="str">
        <f>VLOOKUP(E215,'département SAGE'!$A$2:$B$192,2,0)</f>
        <v>ALPES-MARITIMES</v>
      </c>
      <c r="D215" s="41" t="s">
        <v>905</v>
      </c>
      <c r="E215" s="75" t="s">
        <v>906</v>
      </c>
      <c r="F215" s="42">
        <f>VLOOKUP(E215,date_approbation!$A$2:$B$192,2,0)</f>
        <v>39240</v>
      </c>
      <c r="G215" s="42" t="str">
        <f>VLOOKUP(E215,' SAGE nécessaire'!$A$2:$C$192,2,0)</f>
        <v>non</v>
      </c>
      <c r="H215" s="42" t="str">
        <f>VLOOKUP(E215,' SAGE nécessaire'!$A$2:$C$192,3,0)</f>
        <v>non</v>
      </c>
      <c r="I215" s="43" t="s">
        <v>642</v>
      </c>
      <c r="J215" s="44" t="s">
        <v>976</v>
      </c>
      <c r="K215" s="40" t="s">
        <v>73</v>
      </c>
      <c r="L215" s="45" t="s">
        <v>138</v>
      </c>
      <c r="M215" s="46" t="s">
        <v>308</v>
      </c>
      <c r="N215" s="45"/>
      <c r="O215" s="46"/>
      <c r="P215" s="47" t="s">
        <v>977</v>
      </c>
      <c r="Q215" s="48" t="s">
        <v>978</v>
      </c>
      <c r="R215" s="79" t="s">
        <v>220</v>
      </c>
      <c r="S215" s="55"/>
      <c r="T215" s="81" t="s">
        <v>565</v>
      </c>
      <c r="U215" s="52"/>
      <c r="V215" s="58" t="s">
        <v>93</v>
      </c>
      <c r="W215" s="57"/>
      <c r="X215" s="54" t="s">
        <v>83</v>
      </c>
      <c r="Y215" s="54" t="s">
        <v>83</v>
      </c>
      <c r="Z215" s="54" t="s">
        <v>84</v>
      </c>
      <c r="AA215" s="50"/>
      <c r="AB215" s="55"/>
      <c r="AC215" s="56"/>
      <c r="AJQ215" s="57"/>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row>
    <row r="216" spans="1:1024" s="58" customFormat="1" ht="126" x14ac:dyDescent="0.3">
      <c r="A216" s="40" t="str">
        <f>VLOOKUP(E216,comité_bassin!A:B,2,0)</f>
        <v>Rhône-Méditerranée</v>
      </c>
      <c r="B216" s="40" t="str">
        <f>VLOOKUP(E216,'Région SAGE'!$A$2:$B$233,2,0)</f>
        <v>AUVERGNE-RHONE-ALPES</v>
      </c>
      <c r="C216" s="40" t="str">
        <f>VLOOKUP(E216,'département SAGE'!$A$2:$B$192,2,0)</f>
        <v>ISERE</v>
      </c>
      <c r="D216" s="41" t="s">
        <v>979</v>
      </c>
      <c r="E216" s="75" t="s">
        <v>980</v>
      </c>
      <c r="F216" s="42">
        <f>VLOOKUP(E216,date_approbation!$A$2:$B$192,2,0)</f>
        <v>39668</v>
      </c>
      <c r="G216" s="42" t="str">
        <f>VLOOKUP(E216,' SAGE nécessaire'!$A$2:$C$192,2,0)</f>
        <v>non</v>
      </c>
      <c r="H216" s="42" t="str">
        <f>VLOOKUP(E216,' SAGE nécessaire'!$A$2:$C$192,3,0)</f>
        <v>non</v>
      </c>
      <c r="I216" s="43" t="s">
        <v>480</v>
      </c>
      <c r="J216" s="44" t="s">
        <v>981</v>
      </c>
      <c r="K216" s="40" t="s">
        <v>107</v>
      </c>
      <c r="L216" s="45" t="s">
        <v>108</v>
      </c>
      <c r="M216" s="46" t="s">
        <v>290</v>
      </c>
      <c r="N216" s="45"/>
      <c r="O216" s="46"/>
      <c r="P216" s="47" t="s">
        <v>982</v>
      </c>
      <c r="Q216" s="48" t="s">
        <v>983</v>
      </c>
      <c r="R216" s="79" t="s">
        <v>220</v>
      </c>
      <c r="S216" s="55"/>
      <c r="T216" s="81" t="s">
        <v>611</v>
      </c>
      <c r="U216" s="52"/>
      <c r="V216" s="58" t="s">
        <v>93</v>
      </c>
      <c r="W216" s="57"/>
      <c r="X216" s="54" t="s">
        <v>83</v>
      </c>
      <c r="Y216" s="54" t="s">
        <v>83</v>
      </c>
      <c r="Z216" s="54" t="s">
        <v>102</v>
      </c>
      <c r="AA216" s="50"/>
      <c r="AB216" s="55"/>
      <c r="AC216" s="56"/>
      <c r="AJQ216" s="57"/>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s="58" customFormat="1" ht="168" x14ac:dyDescent="0.3">
      <c r="A217" s="40" t="str">
        <f>VLOOKUP(E217,comité_bassin!A:B,2,0)</f>
        <v>Rhône-Méditerranée</v>
      </c>
      <c r="B217" s="40" t="str">
        <f>VLOOKUP(E217,'Région SAGE'!$A$2:$B$233,2,0)</f>
        <v>AUVERGNE-RHONE-ALPES</v>
      </c>
      <c r="C217" s="40" t="str">
        <f>VLOOKUP(E217,'département SAGE'!$A$2:$B$192,2,0)</f>
        <v>ISERE</v>
      </c>
      <c r="D217" s="41" t="s">
        <v>979</v>
      </c>
      <c r="E217" s="75" t="s">
        <v>980</v>
      </c>
      <c r="F217" s="42">
        <f>VLOOKUP(E217,date_approbation!$A$2:$B$192,2,0)</f>
        <v>39668</v>
      </c>
      <c r="G217" s="42" t="str">
        <f>VLOOKUP(E217,' SAGE nécessaire'!$A$2:$C$192,2,0)</f>
        <v>non</v>
      </c>
      <c r="H217" s="42" t="str">
        <f>VLOOKUP(E217,' SAGE nécessaire'!$A$2:$C$192,3,0)</f>
        <v>non</v>
      </c>
      <c r="I217" s="43" t="s">
        <v>484</v>
      </c>
      <c r="J217" s="44" t="s">
        <v>984</v>
      </c>
      <c r="K217" s="40" t="s">
        <v>73</v>
      </c>
      <c r="L217" s="45" t="s">
        <v>138</v>
      </c>
      <c r="M217" s="46" t="s">
        <v>139</v>
      </c>
      <c r="N217" s="45"/>
      <c r="O217" s="46"/>
      <c r="P217" s="47" t="s">
        <v>985</v>
      </c>
      <c r="Q217" s="48" t="s">
        <v>986</v>
      </c>
      <c r="R217" s="79" t="s">
        <v>220</v>
      </c>
      <c r="S217" s="55"/>
      <c r="T217" s="81" t="s">
        <v>565</v>
      </c>
      <c r="U217" s="52" t="s">
        <v>81</v>
      </c>
      <c r="V217" s="58" t="s">
        <v>82</v>
      </c>
      <c r="W217" s="57"/>
      <c r="X217" s="54" t="s">
        <v>83</v>
      </c>
      <c r="Y217" s="54" t="s">
        <v>83</v>
      </c>
      <c r="Z217" s="54" t="s">
        <v>102</v>
      </c>
      <c r="AA217" s="50"/>
      <c r="AB217" s="55"/>
      <c r="AC217" s="56"/>
      <c r="AJQ217" s="5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s="58" customFormat="1" ht="294" x14ac:dyDescent="0.3">
      <c r="A218" s="40" t="str">
        <f>VLOOKUP(E218,comité_bassin!A:B,2,0)</f>
        <v>Rhône-Méditerranée</v>
      </c>
      <c r="B218" s="40" t="str">
        <f>VLOOKUP(E218,'Région SAGE'!$A$2:$B$233,2,0)</f>
        <v>AUVERGNE-RHONE-ALPES</v>
      </c>
      <c r="C218" s="40" t="str">
        <f>VLOOKUP(E218,'département SAGE'!$A$2:$B$192,2,0)</f>
        <v>ISERE</v>
      </c>
      <c r="D218" s="41" t="s">
        <v>979</v>
      </c>
      <c r="E218" s="75" t="s">
        <v>980</v>
      </c>
      <c r="F218" s="42">
        <f>VLOOKUP(E218,date_approbation!$A$2:$B$192,2,0)</f>
        <v>39668</v>
      </c>
      <c r="G218" s="42" t="str">
        <f>VLOOKUP(E218,' SAGE nécessaire'!$A$2:$C$192,2,0)</f>
        <v>non</v>
      </c>
      <c r="H218" s="42" t="str">
        <f>VLOOKUP(E218,' SAGE nécessaire'!$A$2:$C$192,3,0)</f>
        <v>non</v>
      </c>
      <c r="I218" s="43" t="s">
        <v>489</v>
      </c>
      <c r="J218" s="44" t="s">
        <v>987</v>
      </c>
      <c r="K218" s="40" t="s">
        <v>73</v>
      </c>
      <c r="L218" s="45" t="s">
        <v>138</v>
      </c>
      <c r="M218" s="46" t="s">
        <v>308</v>
      </c>
      <c r="N218" s="45"/>
      <c r="O218" s="46"/>
      <c r="P218" s="47" t="s">
        <v>988</v>
      </c>
      <c r="Q218" s="48" t="s">
        <v>989</v>
      </c>
      <c r="R218" s="79" t="s">
        <v>220</v>
      </c>
      <c r="S218" s="55"/>
      <c r="T218" s="81" t="s">
        <v>565</v>
      </c>
      <c r="U218" s="52" t="s">
        <v>115</v>
      </c>
      <c r="V218" s="58" t="s">
        <v>82</v>
      </c>
      <c r="W218" s="57"/>
      <c r="X218" s="54" t="s">
        <v>83</v>
      </c>
      <c r="Y218" s="54" t="s">
        <v>83</v>
      </c>
      <c r="Z218" s="54" t="s">
        <v>84</v>
      </c>
      <c r="AA218" s="50"/>
      <c r="AB218" s="55"/>
      <c r="AC218" s="56"/>
      <c r="AJQ218" s="57"/>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s="58" customFormat="1" ht="409.6" x14ac:dyDescent="0.3">
      <c r="A219" s="40" t="str">
        <f>VLOOKUP(E219,comité_bassin!A:B,2,0)</f>
        <v>Rhône-Méditerranée</v>
      </c>
      <c r="B219" s="40" t="str">
        <f>VLOOKUP(E219,'Région SAGE'!$A$2:$B$233,2,0)</f>
        <v>AUVERGNE-RHONE-ALPES</v>
      </c>
      <c r="C219" s="40" t="str">
        <f>VLOOKUP(E219,'département SAGE'!$A$2:$B$192,2,0)</f>
        <v>ISERE</v>
      </c>
      <c r="D219" s="41" t="s">
        <v>979</v>
      </c>
      <c r="E219" s="75" t="s">
        <v>980</v>
      </c>
      <c r="F219" s="42">
        <f>VLOOKUP(E219,date_approbation!$A$2:$B$192,2,0)</f>
        <v>39668</v>
      </c>
      <c r="G219" s="42" t="str">
        <f>VLOOKUP(E219,' SAGE nécessaire'!$A$2:$C$192,2,0)</f>
        <v>non</v>
      </c>
      <c r="H219" s="42" t="str">
        <f>VLOOKUP(E219,' SAGE nécessaire'!$A$2:$C$192,3,0)</f>
        <v>non</v>
      </c>
      <c r="I219" s="43" t="s">
        <v>493</v>
      </c>
      <c r="J219" s="44" t="s">
        <v>990</v>
      </c>
      <c r="K219" s="40" t="s">
        <v>73</v>
      </c>
      <c r="L219" s="45" t="s">
        <v>74</v>
      </c>
      <c r="M219" s="46" t="s">
        <v>234</v>
      </c>
      <c r="N219" s="45"/>
      <c r="O219" s="46"/>
      <c r="P219" s="47" t="s">
        <v>991</v>
      </c>
      <c r="Q219" s="48" t="s">
        <v>992</v>
      </c>
      <c r="R219" s="79" t="s">
        <v>220</v>
      </c>
      <c r="S219" s="55"/>
      <c r="T219" s="67" t="s">
        <v>993</v>
      </c>
      <c r="U219" s="52" t="s">
        <v>115</v>
      </c>
      <c r="V219" s="58" t="s">
        <v>93</v>
      </c>
      <c r="W219" s="57"/>
      <c r="X219" s="54" t="s">
        <v>83</v>
      </c>
      <c r="Y219" s="54" t="s">
        <v>83</v>
      </c>
      <c r="Z219" s="54" t="s">
        <v>84</v>
      </c>
      <c r="AA219" s="50"/>
      <c r="AB219" s="55"/>
      <c r="AC219" s="56"/>
      <c r="AJQ219" s="57"/>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s="58" customFormat="1" ht="168" x14ac:dyDescent="0.3">
      <c r="A220" s="40" t="str">
        <f>VLOOKUP(E220,comité_bassin!A:B,2,0)</f>
        <v>Rhône-Méditerranée</v>
      </c>
      <c r="B220" s="40" t="str">
        <f>VLOOKUP(E220,'Région SAGE'!$A$2:$B$233,2,0)</f>
        <v>AUVERGNE-RHONE-ALPES</v>
      </c>
      <c r="C220" s="40" t="str">
        <f>VLOOKUP(E220,'département SAGE'!$A$2:$B$192,2,0)</f>
        <v>ISERE</v>
      </c>
      <c r="D220" s="41" t="s">
        <v>979</v>
      </c>
      <c r="E220" s="75" t="s">
        <v>980</v>
      </c>
      <c r="F220" s="42">
        <f>VLOOKUP(E220,date_approbation!$A$2:$B$192,2,0)</f>
        <v>39668</v>
      </c>
      <c r="G220" s="42" t="str">
        <f>VLOOKUP(E220,' SAGE nécessaire'!$A$2:$C$192,2,0)</f>
        <v>non</v>
      </c>
      <c r="H220" s="42" t="str">
        <f>VLOOKUP(E220,' SAGE nécessaire'!$A$2:$C$192,3,0)</f>
        <v>non</v>
      </c>
      <c r="I220" s="43" t="s">
        <v>497</v>
      </c>
      <c r="J220" s="44" t="s">
        <v>994</v>
      </c>
      <c r="K220" s="40" t="s">
        <v>73</v>
      </c>
      <c r="L220" s="45" t="s">
        <v>138</v>
      </c>
      <c r="M220" s="46" t="s">
        <v>139</v>
      </c>
      <c r="N220" s="45"/>
      <c r="O220" s="46"/>
      <c r="P220" s="47" t="s">
        <v>995</v>
      </c>
      <c r="Q220" s="48" t="s">
        <v>996</v>
      </c>
      <c r="R220" s="79" t="s">
        <v>220</v>
      </c>
      <c r="S220" s="55"/>
      <c r="T220" s="81" t="s">
        <v>565</v>
      </c>
      <c r="U220" s="52" t="s">
        <v>115</v>
      </c>
      <c r="V220" s="58" t="s">
        <v>82</v>
      </c>
      <c r="W220" s="57"/>
      <c r="X220" s="54" t="s">
        <v>83</v>
      </c>
      <c r="Y220" s="54" t="s">
        <v>83</v>
      </c>
      <c r="Z220" s="54" t="s">
        <v>102</v>
      </c>
      <c r="AA220" s="50"/>
      <c r="AB220" s="55"/>
      <c r="AC220" s="56"/>
      <c r="AJQ220" s="57"/>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s="58" customFormat="1" ht="147" x14ac:dyDescent="0.3">
      <c r="A221" s="40" t="str">
        <f>VLOOKUP(E221,comité_bassin!A:B,2,0)</f>
        <v>Rhône-Méditerranée</v>
      </c>
      <c r="B221" s="40" t="str">
        <f>VLOOKUP(E221,'Région SAGE'!$A$2:$B$233,2,0)</f>
        <v>AUVERGNE-RHONE-ALPES</v>
      </c>
      <c r="C221" s="40" t="str">
        <f>VLOOKUP(E221,'département SAGE'!$A$2:$B$192,2,0)</f>
        <v>ISERE</v>
      </c>
      <c r="D221" s="41" t="s">
        <v>979</v>
      </c>
      <c r="E221" s="75" t="s">
        <v>980</v>
      </c>
      <c r="F221" s="42">
        <f>VLOOKUP(E221,date_approbation!$A$2:$B$192,2,0)</f>
        <v>39668</v>
      </c>
      <c r="G221" s="42" t="str">
        <f>VLOOKUP(E221,' SAGE nécessaire'!$A$2:$C$192,2,0)</f>
        <v>non</v>
      </c>
      <c r="H221" s="42" t="str">
        <f>VLOOKUP(E221,' SAGE nécessaire'!$A$2:$C$192,3,0)</f>
        <v>non</v>
      </c>
      <c r="I221" s="43" t="s">
        <v>576</v>
      </c>
      <c r="J221" s="44" t="s">
        <v>997</v>
      </c>
      <c r="K221" s="40" t="s">
        <v>73</v>
      </c>
      <c r="L221" s="45" t="s">
        <v>138</v>
      </c>
      <c r="M221" s="46" t="s">
        <v>139</v>
      </c>
      <c r="N221" s="45"/>
      <c r="O221" s="46"/>
      <c r="P221" s="47" t="s">
        <v>998</v>
      </c>
      <c r="Q221" s="48" t="s">
        <v>999</v>
      </c>
      <c r="R221" s="79" t="s">
        <v>220</v>
      </c>
      <c r="S221" s="55"/>
      <c r="T221" s="81" t="s">
        <v>958</v>
      </c>
      <c r="U221" s="52" t="s">
        <v>298</v>
      </c>
      <c r="V221" s="58" t="s">
        <v>82</v>
      </c>
      <c r="W221" s="57"/>
      <c r="X221" s="54" t="s">
        <v>83</v>
      </c>
      <c r="Y221" s="54" t="s">
        <v>83</v>
      </c>
      <c r="Z221" s="54" t="s">
        <v>84</v>
      </c>
      <c r="AA221" s="50"/>
      <c r="AB221" s="55"/>
      <c r="AC221" s="56"/>
      <c r="AJQ221" s="57"/>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s="58" customFormat="1" ht="105" x14ac:dyDescent="0.3">
      <c r="A222" s="40" t="str">
        <f>VLOOKUP(E222,comité_bassin!A:B,2,0)</f>
        <v>Rhône-Méditerranée</v>
      </c>
      <c r="B222" s="40" t="str">
        <f>VLOOKUP(E222,'Région SAGE'!$A$2:$B$233,2,0)</f>
        <v>AUVERGNE-RHONE-ALPES</v>
      </c>
      <c r="C222" s="40" t="str">
        <f>VLOOKUP(E222,'département SAGE'!$A$2:$B$192,2,0)</f>
        <v>ISERE</v>
      </c>
      <c r="D222" s="41" t="s">
        <v>979</v>
      </c>
      <c r="E222" s="75" t="s">
        <v>980</v>
      </c>
      <c r="F222" s="42">
        <f>VLOOKUP(E222,date_approbation!$A$2:$B$192,2,0)</f>
        <v>39668</v>
      </c>
      <c r="G222" s="42" t="str">
        <f>VLOOKUP(E222,' SAGE nécessaire'!$A$2:$C$192,2,0)</f>
        <v>non</v>
      </c>
      <c r="H222" s="42" t="str">
        <f>VLOOKUP(E222,' SAGE nécessaire'!$A$2:$C$192,3,0)</f>
        <v>non</v>
      </c>
      <c r="I222" s="43" t="s">
        <v>541</v>
      </c>
      <c r="J222" s="44" t="s">
        <v>1000</v>
      </c>
      <c r="K222" s="40" t="s">
        <v>73</v>
      </c>
      <c r="L222" s="45" t="s">
        <v>138</v>
      </c>
      <c r="M222" s="46" t="s">
        <v>463</v>
      </c>
      <c r="N222" s="45"/>
      <c r="O222" s="46"/>
      <c r="P222" s="47" t="s">
        <v>1001</v>
      </c>
      <c r="Q222" s="48" t="s">
        <v>1002</v>
      </c>
      <c r="R222" s="79" t="s">
        <v>220</v>
      </c>
      <c r="S222" s="55"/>
      <c r="T222" s="67" t="s">
        <v>1003</v>
      </c>
      <c r="U222" s="52" t="s">
        <v>115</v>
      </c>
      <c r="V222" s="58" t="s">
        <v>82</v>
      </c>
      <c r="W222" s="57"/>
      <c r="X222" s="54" t="s">
        <v>83</v>
      </c>
      <c r="Y222" s="54" t="s">
        <v>83</v>
      </c>
      <c r="Z222" s="54" t="s">
        <v>84</v>
      </c>
      <c r="AA222" s="50"/>
      <c r="AB222" s="55"/>
      <c r="AC222" s="56"/>
      <c r="AJQ222" s="57"/>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s="58" customFormat="1" ht="409.6" x14ac:dyDescent="0.3">
      <c r="A223" s="40" t="str">
        <f>VLOOKUP(E223,comité_bassin!A:B,2,0)</f>
        <v>Rhône-Méditerranée</v>
      </c>
      <c r="B223" s="40" t="str">
        <f>VLOOKUP(E223,'Région SAGE'!$A$2:$B$233,2,0)</f>
        <v>AUVERGNE-RHONE-ALPES</v>
      </c>
      <c r="C223" s="40" t="str">
        <f>VLOOKUP(E223,'département SAGE'!$A$2:$B$192,2,0)</f>
        <v>ISERE</v>
      </c>
      <c r="D223" s="41" t="s">
        <v>979</v>
      </c>
      <c r="E223" s="75" t="s">
        <v>980</v>
      </c>
      <c r="F223" s="42">
        <f>VLOOKUP(E223,date_approbation!$A$2:$B$192,2,0)</f>
        <v>39668</v>
      </c>
      <c r="G223" s="42" t="str">
        <f>VLOOKUP(E223,' SAGE nécessaire'!$A$2:$C$192,2,0)</f>
        <v>non</v>
      </c>
      <c r="H223" s="42" t="str">
        <f>VLOOKUP(E223,' SAGE nécessaire'!$A$2:$C$192,3,0)</f>
        <v>non</v>
      </c>
      <c r="I223" s="43" t="s">
        <v>546</v>
      </c>
      <c r="J223" s="44" t="s">
        <v>1004</v>
      </c>
      <c r="K223" s="40" t="s">
        <v>73</v>
      </c>
      <c r="L223" s="45" t="s">
        <v>74</v>
      </c>
      <c r="M223" s="46" t="s">
        <v>1005</v>
      </c>
      <c r="N223" s="45"/>
      <c r="O223" s="46"/>
      <c r="P223" s="47" t="s">
        <v>1006</v>
      </c>
      <c r="Q223" s="48" t="s">
        <v>1007</v>
      </c>
      <c r="R223" s="79" t="s">
        <v>220</v>
      </c>
      <c r="S223" s="55"/>
      <c r="T223" s="81" t="s">
        <v>92</v>
      </c>
      <c r="U223" s="52" t="s">
        <v>115</v>
      </c>
      <c r="V223" s="58" t="s">
        <v>82</v>
      </c>
      <c r="W223" s="57"/>
      <c r="X223" s="54" t="s">
        <v>83</v>
      </c>
      <c r="Y223" s="54" t="s">
        <v>83</v>
      </c>
      <c r="Z223" s="54" t="s">
        <v>84</v>
      </c>
      <c r="AA223" s="50"/>
      <c r="AB223" s="55"/>
      <c r="AC223" s="56"/>
      <c r="AJQ223" s="57"/>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s="58" customFormat="1" ht="252" x14ac:dyDescent="0.3">
      <c r="A224" s="40" t="str">
        <f>VLOOKUP(E224,comité_bassin!A:B,2,0)</f>
        <v>Rhône-Méditerranée</v>
      </c>
      <c r="B224" s="40" t="str">
        <f>VLOOKUP(E224,'Région SAGE'!$A$2:$B$233,2,0)</f>
        <v>AUVERGNE-RHONE-ALPES</v>
      </c>
      <c r="C224" s="40" t="str">
        <f>VLOOKUP(E224,'département SAGE'!$A$2:$B$192,2,0)</f>
        <v>ISERE</v>
      </c>
      <c r="D224" s="41" t="s">
        <v>979</v>
      </c>
      <c r="E224" s="75" t="s">
        <v>980</v>
      </c>
      <c r="F224" s="42">
        <f>VLOOKUP(E224,date_approbation!$A$2:$B$192,2,0)</f>
        <v>39668</v>
      </c>
      <c r="G224" s="42" t="str">
        <f>VLOOKUP(E224,' SAGE nécessaire'!$A$2:$C$192,2,0)</f>
        <v>non</v>
      </c>
      <c r="H224" s="42" t="str">
        <f>VLOOKUP(E224,' SAGE nécessaire'!$A$2:$C$192,3,0)</f>
        <v>non</v>
      </c>
      <c r="I224" s="43" t="s">
        <v>550</v>
      </c>
      <c r="J224" s="44" t="s">
        <v>1008</v>
      </c>
      <c r="K224" s="40" t="s">
        <v>73</v>
      </c>
      <c r="L224" s="45" t="s">
        <v>74</v>
      </c>
      <c r="M224" s="46" t="s">
        <v>87</v>
      </c>
      <c r="N224" s="45"/>
      <c r="O224" s="46"/>
      <c r="P224" s="47" t="s">
        <v>1009</v>
      </c>
      <c r="Q224" s="48" t="s">
        <v>1010</v>
      </c>
      <c r="R224" s="79" t="s">
        <v>220</v>
      </c>
      <c r="S224" s="55"/>
      <c r="T224" s="81" t="s">
        <v>92</v>
      </c>
      <c r="U224" s="52"/>
      <c r="V224" s="58" t="s">
        <v>93</v>
      </c>
      <c r="W224" s="57" t="s">
        <v>1011</v>
      </c>
      <c r="X224" s="54" t="s">
        <v>83</v>
      </c>
      <c r="Y224" s="54" t="s">
        <v>83</v>
      </c>
      <c r="Z224" s="54" t="s">
        <v>84</v>
      </c>
      <c r="AA224" s="50"/>
      <c r="AB224" s="55"/>
      <c r="AC224" s="56"/>
      <c r="AJQ224" s="57"/>
      <c r="AJR224"/>
      <c r="AJS224"/>
      <c r="AJT224"/>
      <c r="AJU224"/>
      <c r="AJV224"/>
      <c r="AJW224"/>
      <c r="AJX224"/>
      <c r="AJY224"/>
      <c r="AJZ224"/>
      <c r="AKA224"/>
      <c r="AKB224"/>
      <c r="AKC224"/>
      <c r="AKD224"/>
      <c r="AKE224"/>
      <c r="AKF224"/>
      <c r="AKG224"/>
      <c r="AKH224"/>
      <c r="AKI224"/>
      <c r="AKJ224"/>
      <c r="AKK224"/>
      <c r="AKL224"/>
      <c r="AKM224"/>
      <c r="AKN224"/>
      <c r="AKO224"/>
      <c r="AKP224"/>
      <c r="AKQ224"/>
      <c r="AKR224"/>
      <c r="AKS224"/>
      <c r="AKT224"/>
      <c r="AKU224"/>
      <c r="AKV224"/>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c r="AMH224"/>
      <c r="AMI224"/>
      <c r="AMJ224"/>
    </row>
    <row r="225" spans="1:1024" s="58" customFormat="1" ht="231" x14ac:dyDescent="0.3">
      <c r="A225" s="40" t="str">
        <f>VLOOKUP(E225,comité_bassin!A:B,2,0)</f>
        <v>Rhône-Méditerranée</v>
      </c>
      <c r="B225" s="40" t="str">
        <f>VLOOKUP(E225,'Région SAGE'!$A$2:$B$233,2,0)</f>
        <v>AUVERGNE-RHONE-ALPES</v>
      </c>
      <c r="C225" s="40" t="str">
        <f>VLOOKUP(E225,'département SAGE'!$A$2:$B$192,2,0)</f>
        <v>ISERE</v>
      </c>
      <c r="D225" s="41" t="s">
        <v>979</v>
      </c>
      <c r="E225" s="41" t="s">
        <v>980</v>
      </c>
      <c r="F225" s="42">
        <f>VLOOKUP(E225,date_approbation!$A$2:$B$192,2,0)</f>
        <v>39668</v>
      </c>
      <c r="G225" s="42" t="str">
        <f>VLOOKUP(E225,' SAGE nécessaire'!$A$2:$C$192,2,0)</f>
        <v>non</v>
      </c>
      <c r="H225" s="42" t="str">
        <f>VLOOKUP(E225,' SAGE nécessaire'!$A$2:$C$192,3,0)</f>
        <v>non</v>
      </c>
      <c r="I225" s="43" t="s">
        <v>637</v>
      </c>
      <c r="J225" s="44" t="s">
        <v>1012</v>
      </c>
      <c r="K225" s="40" t="s">
        <v>73</v>
      </c>
      <c r="L225" s="45" t="s">
        <v>74</v>
      </c>
      <c r="M225" s="46" t="s">
        <v>1013</v>
      </c>
      <c r="N225" s="45"/>
      <c r="O225" s="46"/>
      <c r="P225" s="47" t="s">
        <v>1014</v>
      </c>
      <c r="Q225" s="48" t="s">
        <v>1015</v>
      </c>
      <c r="R225" s="79" t="s">
        <v>220</v>
      </c>
      <c r="S225" s="55"/>
      <c r="T225" s="67" t="s">
        <v>1016</v>
      </c>
      <c r="U225" s="52"/>
      <c r="V225" s="58" t="s">
        <v>82</v>
      </c>
      <c r="W225" s="57"/>
      <c r="X225" s="54" t="s">
        <v>83</v>
      </c>
      <c r="Y225" s="54" t="s">
        <v>83</v>
      </c>
      <c r="Z225" s="54" t="s">
        <v>102</v>
      </c>
      <c r="AA225" s="50" t="s">
        <v>1017</v>
      </c>
      <c r="AB225" s="55"/>
      <c r="AC225" s="56"/>
      <c r="AJQ225" s="57"/>
      <c r="AJR225"/>
      <c r="AJS225"/>
      <c r="AJT225"/>
      <c r="AJU225"/>
      <c r="AJV225"/>
      <c r="AJW225"/>
      <c r="AJX225"/>
      <c r="AJY225"/>
      <c r="AJZ225"/>
      <c r="AKA225"/>
      <c r="AKB225"/>
      <c r="AKC225"/>
      <c r="AKD225"/>
      <c r="AKE225"/>
      <c r="AKF225"/>
      <c r="AKG225"/>
      <c r="AKH225"/>
      <c r="AKI225"/>
      <c r="AKJ225"/>
      <c r="AKK225"/>
      <c r="AKL225"/>
      <c r="AKM225"/>
      <c r="AKN225"/>
      <c r="AKO225"/>
      <c r="AKP225"/>
      <c r="AKQ225"/>
      <c r="AKR225"/>
      <c r="AKS225"/>
      <c r="AKT225"/>
      <c r="AKU225"/>
      <c r="AKV22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c r="AMH225"/>
      <c r="AMI225"/>
      <c r="AMJ225"/>
    </row>
    <row r="226" spans="1:1024" s="58" customFormat="1" ht="126" x14ac:dyDescent="0.3">
      <c r="A226" s="40" t="str">
        <f>VLOOKUP(E226,comité_bassin!A:B,2,0)</f>
        <v>Rhône-Méditerranée</v>
      </c>
      <c r="B226" s="40" t="str">
        <f>VLOOKUP(E226,'Région SAGE'!$A$2:$B$233,2,0)</f>
        <v>PROVENCE-ALPES-COTE D'AZUR</v>
      </c>
      <c r="C226" s="40" t="str">
        <f>VLOOKUP(E226,'département SAGE'!$A$2:$B$192,2,0)</f>
        <v>VAUCLUSE</v>
      </c>
      <c r="D226" s="41" t="s">
        <v>1018</v>
      </c>
      <c r="E226" s="75" t="s">
        <v>1019</v>
      </c>
      <c r="F226" s="42">
        <f>VLOOKUP(E226,date_approbation!$A$2:$B$192,2,0)</f>
        <v>36991</v>
      </c>
      <c r="G226" s="42" t="str">
        <f>VLOOKUP(E226,' SAGE nécessaire'!$A$2:$C$192,2,0)</f>
        <v>non</v>
      </c>
      <c r="H226" s="42" t="str">
        <f>VLOOKUP(E226,' SAGE nécessaire'!$A$2:$C$192,3,0)</f>
        <v>non</v>
      </c>
      <c r="I226" s="43" t="s">
        <v>480</v>
      </c>
      <c r="J226" s="44" t="s">
        <v>1020</v>
      </c>
      <c r="K226" s="40" t="s">
        <v>73</v>
      </c>
      <c r="L226" s="45" t="s">
        <v>108</v>
      </c>
      <c r="M226" s="46" t="s">
        <v>109</v>
      </c>
      <c r="N226" s="45"/>
      <c r="O226" s="46"/>
      <c r="P226" s="47" t="s">
        <v>726</v>
      </c>
      <c r="Q226" s="48" t="s">
        <v>1021</v>
      </c>
      <c r="R226" s="79" t="s">
        <v>220</v>
      </c>
      <c r="S226" s="55"/>
      <c r="T226" s="81" t="s">
        <v>488</v>
      </c>
      <c r="U226" s="52"/>
      <c r="V226" s="58" t="s">
        <v>93</v>
      </c>
      <c r="W226" s="57" t="s">
        <v>1022</v>
      </c>
      <c r="X226" s="90" t="s">
        <v>71</v>
      </c>
      <c r="Y226" s="54" t="s">
        <v>83</v>
      </c>
      <c r="Z226" s="54" t="s">
        <v>102</v>
      </c>
      <c r="AA226" s="50"/>
      <c r="AB226" s="55"/>
      <c r="AC226" s="56"/>
      <c r="AJQ226" s="57"/>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row>
    <row r="227" spans="1:1024" s="58" customFormat="1" ht="84" x14ac:dyDescent="0.3">
      <c r="A227" s="40" t="str">
        <f>VLOOKUP(E227,comité_bassin!A:B,2,0)</f>
        <v>Rhône-Méditerranée</v>
      </c>
      <c r="B227" s="40" t="str">
        <f>VLOOKUP(E227,'Région SAGE'!$A$2:$B$233,2,0)</f>
        <v>PROVENCE-ALPES-COTE D'AZUR</v>
      </c>
      <c r="C227" s="40" t="str">
        <f>VLOOKUP(E227,'département SAGE'!$A$2:$B$192,2,0)</f>
        <v>VAUCLUSE</v>
      </c>
      <c r="D227" s="41" t="s">
        <v>1018</v>
      </c>
      <c r="E227" s="75" t="s">
        <v>1019</v>
      </c>
      <c r="F227" s="42">
        <f>VLOOKUP(E227,date_approbation!$A$2:$B$192,2,0)</f>
        <v>36991</v>
      </c>
      <c r="G227" s="42" t="str">
        <f>VLOOKUP(E227,' SAGE nécessaire'!$A$2:$C$192,2,0)</f>
        <v>non</v>
      </c>
      <c r="H227" s="42" t="str">
        <f>VLOOKUP(E227,' SAGE nécessaire'!$A$2:$C$192,3,0)</f>
        <v>non</v>
      </c>
      <c r="I227" s="43" t="s">
        <v>484</v>
      </c>
      <c r="J227" s="44" t="s">
        <v>1023</v>
      </c>
      <c r="K227" s="40" t="s">
        <v>107</v>
      </c>
      <c r="L227" s="45" t="s">
        <v>108</v>
      </c>
      <c r="M227" s="46" t="s">
        <v>109</v>
      </c>
      <c r="N227" s="45"/>
      <c r="O227" s="46"/>
      <c r="P227" s="47" t="s">
        <v>1024</v>
      </c>
      <c r="Q227" s="48" t="s">
        <v>1025</v>
      </c>
      <c r="R227" s="79" t="s">
        <v>220</v>
      </c>
      <c r="S227" s="55"/>
      <c r="T227" s="51" t="s">
        <v>285</v>
      </c>
      <c r="U227" s="52"/>
      <c r="V227" s="58" t="s">
        <v>93</v>
      </c>
      <c r="W227" s="57" t="s">
        <v>1022</v>
      </c>
      <c r="X227" s="54" t="s">
        <v>83</v>
      </c>
      <c r="Y227" s="54" t="s">
        <v>83</v>
      </c>
      <c r="Z227" s="54" t="s">
        <v>84</v>
      </c>
      <c r="AA227" s="57"/>
      <c r="AB227" s="55"/>
      <c r="AC227" s="56"/>
      <c r="AJQ227" s="5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c r="AMH227"/>
      <c r="AMI227"/>
      <c r="AMJ227"/>
    </row>
    <row r="228" spans="1:1024" s="58" customFormat="1" ht="273" x14ac:dyDescent="0.3">
      <c r="A228" s="40" t="str">
        <f>VLOOKUP(E228,comité_bassin!A:B,2,0)</f>
        <v>Rhône-Méditerranée</v>
      </c>
      <c r="B228" s="40" t="str">
        <f>VLOOKUP(E228,'Région SAGE'!$A$2:$B$233,2,0)</f>
        <v>PROVENCE-ALPES-COTE D'AZUR</v>
      </c>
      <c r="C228" s="40" t="str">
        <f>VLOOKUP(E228,'département SAGE'!$A$2:$B$192,2,0)</f>
        <v>VAUCLUSE</v>
      </c>
      <c r="D228" s="41" t="s">
        <v>1018</v>
      </c>
      <c r="E228" s="75" t="s">
        <v>1019</v>
      </c>
      <c r="F228" s="42">
        <f>VLOOKUP(E228,date_approbation!$A$2:$B$192,2,0)</f>
        <v>36991</v>
      </c>
      <c r="G228" s="42" t="str">
        <f>VLOOKUP(E228,' SAGE nécessaire'!$A$2:$C$192,2,0)</f>
        <v>non</v>
      </c>
      <c r="H228" s="42" t="str">
        <f>VLOOKUP(E228,' SAGE nécessaire'!$A$2:$C$192,3,0)</f>
        <v>non</v>
      </c>
      <c r="I228" s="43" t="s">
        <v>489</v>
      </c>
      <c r="J228" s="44" t="s">
        <v>1026</v>
      </c>
      <c r="K228" s="40" t="s">
        <v>73</v>
      </c>
      <c r="L228" s="45" t="s">
        <v>74</v>
      </c>
      <c r="M228" s="59" t="s">
        <v>119</v>
      </c>
      <c r="N228" s="45" t="s">
        <v>108</v>
      </c>
      <c r="O228" s="46" t="s">
        <v>1027</v>
      </c>
      <c r="P228" s="47" t="s">
        <v>499</v>
      </c>
      <c r="Q228" s="48" t="s">
        <v>1028</v>
      </c>
      <c r="R228" s="69" t="s">
        <v>200</v>
      </c>
      <c r="S228" s="55"/>
      <c r="T228" s="81" t="s">
        <v>460</v>
      </c>
      <c r="U228" s="52" t="s">
        <v>81</v>
      </c>
      <c r="V228" s="70" t="s">
        <v>82</v>
      </c>
      <c r="W228" s="57"/>
      <c r="X228" s="54" t="s">
        <v>83</v>
      </c>
      <c r="Y228" s="54" t="s">
        <v>83</v>
      </c>
      <c r="Z228" s="54" t="s">
        <v>84</v>
      </c>
      <c r="AA228" s="50"/>
      <c r="AB228" s="55"/>
      <c r="AC228" s="56"/>
      <c r="AJQ228" s="57"/>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s="58" customFormat="1" ht="409.6" x14ac:dyDescent="0.3">
      <c r="A229" s="40" t="str">
        <f>VLOOKUP(E229,comité_bassin!A:B,2,0)</f>
        <v>Rhône-Méditerranée</v>
      </c>
      <c r="B229" s="40" t="str">
        <f>VLOOKUP(E229,'Région SAGE'!$A$2:$B$233,2,0)</f>
        <v>PROVENCE-ALPES-COTE D'AZUR</v>
      </c>
      <c r="C229" s="40" t="str">
        <f>VLOOKUP(E229,'département SAGE'!$A$2:$B$192,2,0)</f>
        <v>VAUCLUSE</v>
      </c>
      <c r="D229" s="41" t="s">
        <v>1018</v>
      </c>
      <c r="E229" s="75" t="s">
        <v>1019</v>
      </c>
      <c r="F229" s="42">
        <f>VLOOKUP(E229,date_approbation!$A$2:$B$192,2,0)</f>
        <v>36991</v>
      </c>
      <c r="G229" s="42" t="str">
        <f>VLOOKUP(E229,' SAGE nécessaire'!$A$2:$C$192,2,0)</f>
        <v>non</v>
      </c>
      <c r="H229" s="42" t="str">
        <f>VLOOKUP(E229,' SAGE nécessaire'!$A$2:$C$192,3,0)</f>
        <v>non</v>
      </c>
      <c r="I229" s="43" t="s">
        <v>493</v>
      </c>
      <c r="J229" s="44" t="s">
        <v>1029</v>
      </c>
      <c r="K229" s="40" t="s">
        <v>107</v>
      </c>
      <c r="L229" s="45" t="s">
        <v>108</v>
      </c>
      <c r="M229" s="46" t="s">
        <v>109</v>
      </c>
      <c r="N229" s="45"/>
      <c r="O229" s="46"/>
      <c r="P229" s="47" t="s">
        <v>1030</v>
      </c>
      <c r="Q229" s="48" t="s">
        <v>1031</v>
      </c>
      <c r="R229" s="79" t="s">
        <v>220</v>
      </c>
      <c r="S229" s="55"/>
      <c r="T229" s="51" t="s">
        <v>317</v>
      </c>
      <c r="U229" s="52" t="s">
        <v>81</v>
      </c>
      <c r="V229" s="70" t="s">
        <v>82</v>
      </c>
      <c r="W229" s="57"/>
      <c r="X229" s="54" t="s">
        <v>83</v>
      </c>
      <c r="Y229" s="54" t="s">
        <v>83</v>
      </c>
      <c r="Z229" s="54" t="s">
        <v>84</v>
      </c>
      <c r="AA229" s="50"/>
      <c r="AB229" s="55"/>
      <c r="AC229" s="56"/>
      <c r="AJQ229" s="57"/>
      <c r="AJR229"/>
      <c r="AJS229"/>
      <c r="AJT229"/>
      <c r="AJU229"/>
      <c r="AJV229"/>
      <c r="AJW229"/>
      <c r="AJX229"/>
      <c r="AJY229"/>
      <c r="AJZ229"/>
      <c r="AKA229"/>
      <c r="AKB229"/>
      <c r="AKC229"/>
      <c r="AKD229"/>
      <c r="AKE229"/>
      <c r="AKF229"/>
      <c r="AKG229"/>
      <c r="AKH229"/>
      <c r="AKI229"/>
      <c r="AKJ229"/>
      <c r="AKK229"/>
      <c r="AKL229"/>
      <c r="AKM229"/>
      <c r="AKN229"/>
      <c r="AKO229"/>
      <c r="AKP229"/>
      <c r="AKQ229"/>
      <c r="AKR229"/>
      <c r="AKS229"/>
      <c r="AKT229"/>
      <c r="AKU229"/>
      <c r="AKV229"/>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c r="AMH229"/>
      <c r="AMI229"/>
      <c r="AMJ229"/>
    </row>
    <row r="230" spans="1:1024" s="58" customFormat="1" ht="409.6" x14ac:dyDescent="0.3">
      <c r="A230" s="40" t="str">
        <f>VLOOKUP(E230,comité_bassin!A:B,2,0)</f>
        <v>Rhône-Méditerranée</v>
      </c>
      <c r="B230" s="40" t="str">
        <f>VLOOKUP(E230,'Région SAGE'!$A$2:$B$233,2,0)</f>
        <v>PROVENCE-ALPES-COTE D'AZUR</v>
      </c>
      <c r="C230" s="40" t="str">
        <f>VLOOKUP(E230,'département SAGE'!$A$2:$B$192,2,0)</f>
        <v>VAUCLUSE</v>
      </c>
      <c r="D230" s="41" t="s">
        <v>1018</v>
      </c>
      <c r="E230" s="75" t="s">
        <v>1019</v>
      </c>
      <c r="F230" s="42">
        <f>VLOOKUP(E230,date_approbation!$A$2:$B$192,2,0)</f>
        <v>36991</v>
      </c>
      <c r="G230" s="42" t="str">
        <f>VLOOKUP(E230,' SAGE nécessaire'!$A$2:$C$192,2,0)</f>
        <v>non</v>
      </c>
      <c r="H230" s="42" t="str">
        <f>VLOOKUP(E230,' SAGE nécessaire'!$A$2:$C$192,3,0)</f>
        <v>non</v>
      </c>
      <c r="I230" s="43" t="s">
        <v>497</v>
      </c>
      <c r="J230" s="44" t="s">
        <v>1032</v>
      </c>
      <c r="K230" s="40" t="s">
        <v>73</v>
      </c>
      <c r="L230" s="45" t="s">
        <v>138</v>
      </c>
      <c r="M230" s="46" t="s">
        <v>248</v>
      </c>
      <c r="N230" s="45"/>
      <c r="O230" s="46"/>
      <c r="P230" s="47" t="s">
        <v>1033</v>
      </c>
      <c r="Q230" s="48" t="s">
        <v>1034</v>
      </c>
      <c r="R230" s="79" t="s">
        <v>220</v>
      </c>
      <c r="S230" s="55"/>
      <c r="T230" s="81" t="s">
        <v>302</v>
      </c>
      <c r="U230" s="52" t="s">
        <v>81</v>
      </c>
      <c r="V230" s="70" t="s">
        <v>82</v>
      </c>
      <c r="W230" s="57"/>
      <c r="X230" s="54" t="s">
        <v>83</v>
      </c>
      <c r="Y230" s="54" t="s">
        <v>83</v>
      </c>
      <c r="Z230" s="54" t="s">
        <v>84</v>
      </c>
      <c r="AA230" s="50"/>
      <c r="AB230" s="55"/>
      <c r="AC230" s="56"/>
      <c r="AJQ230" s="57"/>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s="58" customFormat="1" ht="189" x14ac:dyDescent="0.3">
      <c r="A231" s="40" t="str">
        <f>VLOOKUP(E231,comité_bassin!A:B,2,0)</f>
        <v>Rhône-Méditerranée</v>
      </c>
      <c r="B231" s="40" t="str">
        <f>VLOOKUP(E231,'Région SAGE'!$A$2:$B$233,2,0)</f>
        <v>PROVENCE-ALPES-COTE D'AZUR</v>
      </c>
      <c r="C231" s="40" t="str">
        <f>VLOOKUP(E231,'département SAGE'!$A$2:$B$192,2,0)</f>
        <v>VAUCLUSE</v>
      </c>
      <c r="D231" s="41" t="s">
        <v>1018</v>
      </c>
      <c r="E231" s="75" t="s">
        <v>1019</v>
      </c>
      <c r="F231" s="42">
        <f>VLOOKUP(E231,date_approbation!$A$2:$B$192,2,0)</f>
        <v>36991</v>
      </c>
      <c r="G231" s="42" t="str">
        <f>VLOOKUP(E231,' SAGE nécessaire'!$A$2:$C$192,2,0)</f>
        <v>non</v>
      </c>
      <c r="H231" s="42" t="str">
        <f>VLOOKUP(E231,' SAGE nécessaire'!$A$2:$C$192,3,0)</f>
        <v>non</v>
      </c>
      <c r="I231" s="43" t="s">
        <v>576</v>
      </c>
      <c r="J231" s="44" t="s">
        <v>1035</v>
      </c>
      <c r="K231" s="40" t="s">
        <v>73</v>
      </c>
      <c r="L231" s="45" t="s">
        <v>138</v>
      </c>
      <c r="M231" s="46" t="s">
        <v>248</v>
      </c>
      <c r="N231" s="45"/>
      <c r="O231" s="46"/>
      <c r="P231" s="47" t="s">
        <v>1036</v>
      </c>
      <c r="Q231" s="48" t="s">
        <v>1037</v>
      </c>
      <c r="R231" s="79" t="s">
        <v>200</v>
      </c>
      <c r="S231" s="55"/>
      <c r="T231" s="81" t="s">
        <v>555</v>
      </c>
      <c r="U231" s="52" t="s">
        <v>115</v>
      </c>
      <c r="V231" s="58" t="s">
        <v>93</v>
      </c>
      <c r="W231" s="57" t="s">
        <v>1038</v>
      </c>
      <c r="X231" s="54" t="s">
        <v>83</v>
      </c>
      <c r="Y231" s="90" t="s">
        <v>556</v>
      </c>
      <c r="Z231" s="54" t="s">
        <v>102</v>
      </c>
      <c r="AA231" s="50"/>
      <c r="AB231" s="55"/>
      <c r="AC231" s="56"/>
      <c r="AJQ231" s="57"/>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s="58" customFormat="1" ht="147" x14ac:dyDescent="0.3">
      <c r="A232" s="40" t="str">
        <f>VLOOKUP(E232,comité_bassin!A:B,2,0)</f>
        <v>Rhône-Méditerranée</v>
      </c>
      <c r="B232" s="40" t="str">
        <f>VLOOKUP(E232,'Région SAGE'!$A$2:$B$233,2,0)</f>
        <v>PROVENCE-ALPES-COTE D'AZUR</v>
      </c>
      <c r="C232" s="40" t="str">
        <f>VLOOKUP(E232,'département SAGE'!$A$2:$B$192,2,0)</f>
        <v>VAUCLUSE</v>
      </c>
      <c r="D232" s="41" t="s">
        <v>1018</v>
      </c>
      <c r="E232" s="75" t="s">
        <v>1019</v>
      </c>
      <c r="F232" s="42">
        <f>VLOOKUP(E232,date_approbation!$A$2:$B$192,2,0)</f>
        <v>36991</v>
      </c>
      <c r="G232" s="42" t="str">
        <f>VLOOKUP(E232,' SAGE nécessaire'!$A$2:$C$192,2,0)</f>
        <v>non</v>
      </c>
      <c r="H232" s="42" t="str">
        <f>VLOOKUP(E232,' SAGE nécessaire'!$A$2:$C$192,3,0)</f>
        <v>non</v>
      </c>
      <c r="I232" s="43" t="s">
        <v>576</v>
      </c>
      <c r="J232" s="44" t="s">
        <v>1039</v>
      </c>
      <c r="K232" s="40" t="s">
        <v>73</v>
      </c>
      <c r="L232" s="45" t="s">
        <v>138</v>
      </c>
      <c r="M232" s="46" t="s">
        <v>248</v>
      </c>
      <c r="N232" s="45"/>
      <c r="O232" s="46"/>
      <c r="P232" s="47" t="s">
        <v>1040</v>
      </c>
      <c r="Q232" s="48" t="s">
        <v>1041</v>
      </c>
      <c r="R232" s="79" t="s">
        <v>220</v>
      </c>
      <c r="S232" s="55"/>
      <c r="T232" s="81" t="s">
        <v>545</v>
      </c>
      <c r="U232" s="52" t="s">
        <v>115</v>
      </c>
      <c r="V232" s="58" t="s">
        <v>82</v>
      </c>
      <c r="W232" s="57"/>
      <c r="X232" s="54" t="s">
        <v>83</v>
      </c>
      <c r="Y232" s="90" t="s">
        <v>556</v>
      </c>
      <c r="Z232" s="54" t="s">
        <v>102</v>
      </c>
      <c r="AA232" s="50"/>
      <c r="AB232" s="55"/>
      <c r="AC232" s="56"/>
      <c r="AJQ232" s="57"/>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s="58" customFormat="1" ht="409.6" x14ac:dyDescent="0.3">
      <c r="A233" s="40" t="str">
        <f>VLOOKUP(E233,comité_bassin!A:B,2,0)</f>
        <v>Rhône-Méditerranée</v>
      </c>
      <c r="B233" s="40" t="str">
        <f>VLOOKUP(E233,'Région SAGE'!$A$2:$B$233,2,0)</f>
        <v>PROVENCE-ALPES-COTE D'AZUR</v>
      </c>
      <c r="C233" s="40" t="str">
        <f>VLOOKUP(E233,'département SAGE'!$A$2:$B$192,2,0)</f>
        <v>VAUCLUSE</v>
      </c>
      <c r="D233" s="41" t="s">
        <v>1018</v>
      </c>
      <c r="E233" s="75" t="s">
        <v>1019</v>
      </c>
      <c r="F233" s="42">
        <f>VLOOKUP(E233,date_approbation!$A$2:$B$192,2,0)</f>
        <v>36991</v>
      </c>
      <c r="G233" s="42" t="str">
        <f>VLOOKUP(E233,' SAGE nécessaire'!$A$2:$C$192,2,0)</f>
        <v>non</v>
      </c>
      <c r="H233" s="42" t="str">
        <f>VLOOKUP(E233,' SAGE nécessaire'!$A$2:$C$192,3,0)</f>
        <v>non</v>
      </c>
      <c r="I233" s="43" t="s">
        <v>541</v>
      </c>
      <c r="J233" s="44" t="s">
        <v>1042</v>
      </c>
      <c r="K233" s="40" t="s">
        <v>73</v>
      </c>
      <c r="L233" s="45" t="s">
        <v>74</v>
      </c>
      <c r="M233" s="46" t="s">
        <v>234</v>
      </c>
      <c r="N233" s="45"/>
      <c r="O233" s="46"/>
      <c r="P233" s="47" t="s">
        <v>1043</v>
      </c>
      <c r="Q233" s="48" t="s">
        <v>1044</v>
      </c>
      <c r="R233" s="79" t="s">
        <v>200</v>
      </c>
      <c r="S233" s="55"/>
      <c r="T233" s="67" t="s">
        <v>1045</v>
      </c>
      <c r="U233" s="52" t="s">
        <v>81</v>
      </c>
      <c r="V233" s="58" t="s">
        <v>93</v>
      </c>
      <c r="W233" s="57" t="s">
        <v>1046</v>
      </c>
      <c r="X233" s="54" t="s">
        <v>83</v>
      </c>
      <c r="Y233" s="54" t="s">
        <v>83</v>
      </c>
      <c r="Z233" s="54" t="s">
        <v>84</v>
      </c>
      <c r="AA233" s="50"/>
      <c r="AB233" s="55"/>
      <c r="AC233" s="56"/>
      <c r="AJQ233" s="57"/>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s="58" customFormat="1" ht="273" x14ac:dyDescent="0.3">
      <c r="A234" s="40" t="str">
        <f>VLOOKUP(E234,comité_bassin!A:B,2,0)</f>
        <v>Rhône-Méditerranée</v>
      </c>
      <c r="B234" s="40" t="str">
        <f>VLOOKUP(E234,'Région SAGE'!$A$2:$B$233,2,0)</f>
        <v>PROVENCE-ALPES-COTE D'AZUR</v>
      </c>
      <c r="C234" s="40" t="str">
        <f>VLOOKUP(E234,'département SAGE'!$A$2:$B$192,2,0)</f>
        <v>VAUCLUSE</v>
      </c>
      <c r="D234" s="41" t="s">
        <v>1018</v>
      </c>
      <c r="E234" s="75" t="s">
        <v>1019</v>
      </c>
      <c r="F234" s="42">
        <f>VLOOKUP(E234,date_approbation!$A$2:$B$192,2,0)</f>
        <v>36991</v>
      </c>
      <c r="G234" s="42" t="str">
        <f>VLOOKUP(E234,' SAGE nécessaire'!$A$2:$C$192,2,0)</f>
        <v>non</v>
      </c>
      <c r="H234" s="42" t="str">
        <f>VLOOKUP(E234,' SAGE nécessaire'!$A$2:$C$192,3,0)</f>
        <v>non</v>
      </c>
      <c r="I234" s="43" t="s">
        <v>546</v>
      </c>
      <c r="J234" s="44" t="s">
        <v>1047</v>
      </c>
      <c r="K234" s="40" t="s">
        <v>73</v>
      </c>
      <c r="L234" s="45" t="s">
        <v>74</v>
      </c>
      <c r="M234" s="59" t="s">
        <v>217</v>
      </c>
      <c r="N234" s="45"/>
      <c r="O234" s="46"/>
      <c r="P234" s="47" t="s">
        <v>1048</v>
      </c>
      <c r="Q234" s="48" t="s">
        <v>1049</v>
      </c>
      <c r="R234" s="79" t="s">
        <v>200</v>
      </c>
      <c r="S234" s="55"/>
      <c r="T234" s="91" t="s">
        <v>1003</v>
      </c>
      <c r="U234" s="52" t="s">
        <v>115</v>
      </c>
      <c r="V234" s="58" t="s">
        <v>82</v>
      </c>
      <c r="W234" s="57"/>
      <c r="X234" s="54" t="s">
        <v>83</v>
      </c>
      <c r="Y234" s="54" t="s">
        <v>83</v>
      </c>
      <c r="Z234" s="54" t="s">
        <v>84</v>
      </c>
      <c r="AA234" s="50"/>
      <c r="AB234" s="55"/>
      <c r="AC234" s="56"/>
      <c r="AJQ234" s="57"/>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row>
    <row r="235" spans="1:1024" s="58" customFormat="1" ht="105" x14ac:dyDescent="0.3">
      <c r="A235" s="40" t="str">
        <f>VLOOKUP(E235,comité_bassin!A:B,2,0)</f>
        <v>Rhône-Méditerranée</v>
      </c>
      <c r="B235" s="40" t="str">
        <f>VLOOKUP(E235,'Région SAGE'!$A$2:$B$233,2,0)</f>
        <v>PROVENCE-ALPES-COTE D'AZUR</v>
      </c>
      <c r="C235" s="40" t="str">
        <f>VLOOKUP(E235,'département SAGE'!$A$2:$B$192,2,0)</f>
        <v>VAUCLUSE</v>
      </c>
      <c r="D235" s="41" t="s">
        <v>1018</v>
      </c>
      <c r="E235" s="75" t="s">
        <v>1019</v>
      </c>
      <c r="F235" s="42">
        <f>VLOOKUP(E235,date_approbation!$A$2:$B$192,2,0)</f>
        <v>36991</v>
      </c>
      <c r="G235" s="42" t="str">
        <f>VLOOKUP(E235,' SAGE nécessaire'!$A$2:$C$192,2,0)</f>
        <v>non</v>
      </c>
      <c r="H235" s="42" t="str">
        <f>VLOOKUP(E235,' SAGE nécessaire'!$A$2:$C$192,3,0)</f>
        <v>non</v>
      </c>
      <c r="I235" s="43" t="s">
        <v>550</v>
      </c>
      <c r="J235" s="44" t="s">
        <v>1050</v>
      </c>
      <c r="K235" s="40" t="s">
        <v>73</v>
      </c>
      <c r="L235" s="45" t="s">
        <v>74</v>
      </c>
      <c r="M235" s="46" t="s">
        <v>87</v>
      </c>
      <c r="N235" s="45"/>
      <c r="O235" s="46"/>
      <c r="P235" s="47" t="s">
        <v>1051</v>
      </c>
      <c r="Q235" s="48" t="s">
        <v>1052</v>
      </c>
      <c r="R235" s="79" t="s">
        <v>200</v>
      </c>
      <c r="S235" s="55"/>
      <c r="T235" s="81" t="s">
        <v>92</v>
      </c>
      <c r="U235" s="52" t="s">
        <v>115</v>
      </c>
      <c r="V235" s="58" t="s">
        <v>93</v>
      </c>
      <c r="W235" s="57" t="s">
        <v>1053</v>
      </c>
      <c r="X235" s="54" t="s">
        <v>83</v>
      </c>
      <c r="Y235" s="54" t="s">
        <v>83</v>
      </c>
      <c r="Z235" s="54" t="s">
        <v>84</v>
      </c>
      <c r="AA235" s="50"/>
      <c r="AB235" s="55"/>
      <c r="AC235" s="56"/>
      <c r="AJQ235" s="57"/>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row>
    <row r="236" spans="1:1024" s="58" customFormat="1" ht="294" x14ac:dyDescent="0.3">
      <c r="A236" s="40" t="str">
        <f>VLOOKUP(E236,comité_bassin!A:B,2,0)</f>
        <v>Rhône-Méditerranée</v>
      </c>
      <c r="B236" s="40" t="str">
        <f>VLOOKUP(E236,'Région SAGE'!$A$2:$B$233,2,0)</f>
        <v>PROVENCE-ALPES-COTE D'AZUR</v>
      </c>
      <c r="C236" s="40" t="str">
        <f>VLOOKUP(E236,'département SAGE'!$A$2:$B$192,2,0)</f>
        <v>VAUCLUSE</v>
      </c>
      <c r="D236" s="41" t="s">
        <v>1018</v>
      </c>
      <c r="E236" s="75" t="s">
        <v>1019</v>
      </c>
      <c r="F236" s="42">
        <f>VLOOKUP(E236,date_approbation!$A$2:$B$192,2,0)</f>
        <v>36991</v>
      </c>
      <c r="G236" s="42" t="str">
        <f>VLOOKUP(E236,' SAGE nécessaire'!$A$2:$C$192,2,0)</f>
        <v>non</v>
      </c>
      <c r="H236" s="42" t="str">
        <f>VLOOKUP(E236,' SAGE nécessaire'!$A$2:$C$192,3,0)</f>
        <v>non</v>
      </c>
      <c r="I236" s="43" t="s">
        <v>1054</v>
      </c>
      <c r="J236" s="44" t="s">
        <v>1055</v>
      </c>
      <c r="K236" s="40" t="s">
        <v>73</v>
      </c>
      <c r="L236" s="45" t="s">
        <v>74</v>
      </c>
      <c r="M236" s="46" t="s">
        <v>87</v>
      </c>
      <c r="N236" s="45"/>
      <c r="O236" s="46"/>
      <c r="P236" s="47" t="s">
        <v>1051</v>
      </c>
      <c r="Q236" s="48" t="s">
        <v>1056</v>
      </c>
      <c r="R236" s="79" t="s">
        <v>220</v>
      </c>
      <c r="S236" s="55"/>
      <c r="T236" s="81" t="s">
        <v>92</v>
      </c>
      <c r="U236" s="52" t="s">
        <v>115</v>
      </c>
      <c r="V236" s="58" t="s">
        <v>82</v>
      </c>
      <c r="W236" s="57" t="s">
        <v>1057</v>
      </c>
      <c r="X236" s="54" t="s">
        <v>83</v>
      </c>
      <c r="Y236" s="54" t="s">
        <v>83</v>
      </c>
      <c r="Z236" s="54" t="s">
        <v>84</v>
      </c>
      <c r="AA236" s="50"/>
      <c r="AB236" s="55"/>
      <c r="AC236" s="56"/>
      <c r="AJQ236" s="57"/>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row>
    <row r="237" spans="1:1024" s="58" customFormat="1" ht="105" x14ac:dyDescent="0.3">
      <c r="A237" s="40" t="str">
        <f>VLOOKUP(E237,comité_bassin!A:B,2,0)</f>
        <v>Rhône-Méditerranée</v>
      </c>
      <c r="B237" s="40" t="str">
        <f>VLOOKUP(E237,'Région SAGE'!$A$2:$B$233,2,0)</f>
        <v>AUVERGNE-RHONE-ALPES</v>
      </c>
      <c r="C237" s="40" t="str">
        <f>VLOOKUP(E237,'département SAGE'!$A$2:$B$192,2,0)</f>
        <v>HAUTES-ALPES</v>
      </c>
      <c r="D237" s="41" t="s">
        <v>1058</v>
      </c>
      <c r="E237" s="75" t="s">
        <v>1059</v>
      </c>
      <c r="F237" s="42">
        <f>VLOOKUP(E237,date_approbation!$A$2:$B$192,2,0)</f>
        <v>38743</v>
      </c>
      <c r="G237" s="42" t="str">
        <f>VLOOKUP(E237,' SAGE nécessaire'!$A$2:$C$192,2,0)</f>
        <v>non</v>
      </c>
      <c r="H237" s="42" t="str">
        <f>VLOOKUP(E237,' SAGE nécessaire'!$A$2:$C$192,3,0)</f>
        <v>non</v>
      </c>
      <c r="I237" s="43" t="s">
        <v>480</v>
      </c>
      <c r="J237" s="44" t="s">
        <v>1060</v>
      </c>
      <c r="K237" s="40" t="s">
        <v>73</v>
      </c>
      <c r="L237" s="45" t="s">
        <v>108</v>
      </c>
      <c r="M237" s="46" t="s">
        <v>109</v>
      </c>
      <c r="N237" s="45"/>
      <c r="O237" s="46"/>
      <c r="P237" s="47" t="s">
        <v>1061</v>
      </c>
      <c r="Q237" s="48" t="s">
        <v>1062</v>
      </c>
      <c r="R237" s="79" t="s">
        <v>220</v>
      </c>
      <c r="S237" s="55"/>
      <c r="T237" s="51" t="s">
        <v>285</v>
      </c>
      <c r="U237" s="52" t="s">
        <v>81</v>
      </c>
      <c r="V237" s="58" t="s">
        <v>93</v>
      </c>
      <c r="W237" s="57" t="s">
        <v>1063</v>
      </c>
      <c r="X237" s="54" t="s">
        <v>83</v>
      </c>
      <c r="Y237" s="54" t="s">
        <v>83</v>
      </c>
      <c r="Z237" s="54" t="s">
        <v>84</v>
      </c>
      <c r="AA237" s="50"/>
      <c r="AB237" s="55"/>
      <c r="AC237" s="56"/>
      <c r="AJQ237" s="5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s="58" customFormat="1" ht="105" x14ac:dyDescent="0.3">
      <c r="A238" s="40" t="str">
        <f>VLOOKUP(E238,comité_bassin!A:B,2,0)</f>
        <v>Rhône-Méditerranée</v>
      </c>
      <c r="B238" s="40" t="str">
        <f>VLOOKUP(E238,'Région SAGE'!$A$2:$B$233,2,0)</f>
        <v>AUVERGNE-RHONE-ALPES</v>
      </c>
      <c r="C238" s="40" t="str">
        <f>VLOOKUP(E238,'département SAGE'!$A$2:$B$192,2,0)</f>
        <v>HAUTES-ALPES</v>
      </c>
      <c r="D238" s="41" t="s">
        <v>1058</v>
      </c>
      <c r="E238" s="75" t="s">
        <v>1059</v>
      </c>
      <c r="F238" s="42">
        <f>VLOOKUP(E238,date_approbation!$A$2:$B$192,2,0)</f>
        <v>38743</v>
      </c>
      <c r="G238" s="42" t="str">
        <f>VLOOKUP(E238,' SAGE nécessaire'!$A$2:$C$192,2,0)</f>
        <v>non</v>
      </c>
      <c r="H238" s="42" t="str">
        <f>VLOOKUP(E238,' SAGE nécessaire'!$A$2:$C$192,3,0)</f>
        <v>non</v>
      </c>
      <c r="I238" s="43" t="s">
        <v>484</v>
      </c>
      <c r="J238" s="44" t="s">
        <v>1064</v>
      </c>
      <c r="K238" s="40" t="s">
        <v>73</v>
      </c>
      <c r="L238" s="45" t="s">
        <v>108</v>
      </c>
      <c r="M238" s="46" t="s">
        <v>109</v>
      </c>
      <c r="N238" s="45"/>
      <c r="O238" s="46"/>
      <c r="P238" s="47" t="s">
        <v>1065</v>
      </c>
      <c r="Q238" s="48" t="s">
        <v>1066</v>
      </c>
      <c r="R238" s="79" t="s">
        <v>220</v>
      </c>
      <c r="S238" s="55"/>
      <c r="T238" s="51" t="s">
        <v>285</v>
      </c>
      <c r="U238" s="52" t="s">
        <v>81</v>
      </c>
      <c r="V238" s="58" t="s">
        <v>93</v>
      </c>
      <c r="W238" s="57" t="s">
        <v>1067</v>
      </c>
      <c r="X238" s="54" t="s">
        <v>83</v>
      </c>
      <c r="Y238" s="54" t="s">
        <v>83</v>
      </c>
      <c r="Z238" s="54" t="s">
        <v>84</v>
      </c>
      <c r="AA238" s="50"/>
      <c r="AB238" s="55"/>
      <c r="AC238" s="56"/>
      <c r="AJQ238" s="57"/>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row>
    <row r="239" spans="1:1024" s="58" customFormat="1" ht="273" x14ac:dyDescent="0.3">
      <c r="A239" s="40" t="str">
        <f>VLOOKUP(E239,comité_bassin!A:B,2,0)</f>
        <v>Rhône-Méditerranée</v>
      </c>
      <c r="B239" s="40" t="str">
        <f>VLOOKUP(E239,'Région SAGE'!$A$2:$B$233,2,0)</f>
        <v>AUVERGNE-RHONE-ALPES</v>
      </c>
      <c r="C239" s="40" t="str">
        <f>VLOOKUP(E239,'département SAGE'!$A$2:$B$192,2,0)</f>
        <v>HAUTES-ALPES</v>
      </c>
      <c r="D239" s="41" t="s">
        <v>1058</v>
      </c>
      <c r="E239" s="75" t="s">
        <v>1059</v>
      </c>
      <c r="F239" s="42">
        <f>VLOOKUP(E239,date_approbation!$A$2:$B$192,2,0)</f>
        <v>38743</v>
      </c>
      <c r="G239" s="42" t="str">
        <f>VLOOKUP(E239,' SAGE nécessaire'!$A$2:$C$192,2,0)</f>
        <v>non</v>
      </c>
      <c r="H239" s="42" t="str">
        <f>VLOOKUP(E239,' SAGE nécessaire'!$A$2:$C$192,3,0)</f>
        <v>non</v>
      </c>
      <c r="I239" s="43" t="s">
        <v>489</v>
      </c>
      <c r="J239" s="44" t="s">
        <v>1068</v>
      </c>
      <c r="K239" s="40" t="s">
        <v>73</v>
      </c>
      <c r="L239" s="45" t="s">
        <v>74</v>
      </c>
      <c r="M239" s="46" t="s">
        <v>87</v>
      </c>
      <c r="N239" s="45"/>
      <c r="O239" s="46"/>
      <c r="P239" s="47" t="s">
        <v>491</v>
      </c>
      <c r="Q239" s="48" t="s">
        <v>1069</v>
      </c>
      <c r="R239" s="79" t="s">
        <v>200</v>
      </c>
      <c r="S239" s="55"/>
      <c r="T239" s="81" t="s">
        <v>92</v>
      </c>
      <c r="U239" s="52" t="s">
        <v>115</v>
      </c>
      <c r="V239" s="58" t="s">
        <v>82</v>
      </c>
      <c r="W239" s="57"/>
      <c r="X239" s="54" t="s">
        <v>83</v>
      </c>
      <c r="Y239" s="54" t="s">
        <v>83</v>
      </c>
      <c r="Z239" s="54" t="s">
        <v>84</v>
      </c>
      <c r="AA239" s="50"/>
      <c r="AB239" s="55"/>
      <c r="AC239" s="56"/>
      <c r="AJQ239" s="57"/>
      <c r="AJR239"/>
      <c r="AJS239"/>
      <c r="AJT239"/>
      <c r="AJU239"/>
      <c r="AJV239"/>
      <c r="AJW239"/>
      <c r="AJX239"/>
      <c r="AJY239"/>
      <c r="AJZ239"/>
      <c r="AKA239"/>
      <c r="AKB239"/>
      <c r="AKC239"/>
      <c r="AKD239"/>
      <c r="AKE239"/>
      <c r="AKF239"/>
      <c r="AKG239"/>
      <c r="AKH239"/>
      <c r="AKI239"/>
      <c r="AKJ239"/>
      <c r="AKK239"/>
      <c r="AKL239"/>
      <c r="AKM239"/>
      <c r="AKN239"/>
      <c r="AKO239"/>
      <c r="AKP239"/>
      <c r="AKQ239"/>
      <c r="AKR239"/>
      <c r="AKS239"/>
      <c r="AKT239"/>
      <c r="AKU239"/>
      <c r="AKV239"/>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c r="AMH239"/>
      <c r="AMI239"/>
      <c r="AMJ239"/>
    </row>
    <row r="240" spans="1:1024" s="58" customFormat="1" ht="409.6" x14ac:dyDescent="0.3">
      <c r="A240" s="40" t="str">
        <f>VLOOKUP(E240,comité_bassin!A:B,2,0)</f>
        <v>Rhône-Méditerranée</v>
      </c>
      <c r="B240" s="40" t="str">
        <f>VLOOKUP(E240,'Région SAGE'!$A$2:$B$233,2,0)</f>
        <v>OCCITANIE</v>
      </c>
      <c r="C240" s="40" t="str">
        <f>VLOOKUP(E240,'département SAGE'!$A$2:$B$192,2,0)</f>
        <v>GARD</v>
      </c>
      <c r="D240" s="41" t="s">
        <v>1070</v>
      </c>
      <c r="E240" s="75" t="s">
        <v>1071</v>
      </c>
      <c r="F240" s="42">
        <v>43935</v>
      </c>
      <c r="G240" s="42" t="str">
        <f>VLOOKUP(E240,' SAGE nécessaire'!$A$2:$C$192,2,0)</f>
        <v>non</v>
      </c>
      <c r="H240" s="42" t="str">
        <f>VLOOKUP(E240,' SAGE nécessaire'!$A$2:$C$192,3,0)</f>
        <v>non</v>
      </c>
      <c r="I240" s="43">
        <v>1</v>
      </c>
      <c r="J240" s="44" t="s">
        <v>1072</v>
      </c>
      <c r="K240" s="40" t="s">
        <v>107</v>
      </c>
      <c r="L240" s="45" t="s">
        <v>108</v>
      </c>
      <c r="M240" s="46" t="s">
        <v>290</v>
      </c>
      <c r="N240" s="45" t="s">
        <v>138</v>
      </c>
      <c r="O240" s="46" t="s">
        <v>290</v>
      </c>
      <c r="P240" s="47" t="s">
        <v>1073</v>
      </c>
      <c r="Q240" s="48" t="s">
        <v>1074</v>
      </c>
      <c r="R240" s="79"/>
      <c r="S240" s="55"/>
      <c r="T240" s="81"/>
      <c r="U240" s="52" t="s">
        <v>115</v>
      </c>
      <c r="V240" s="58" t="s">
        <v>93</v>
      </c>
      <c r="W240" s="57" t="s">
        <v>683</v>
      </c>
      <c r="X240" s="54" t="s">
        <v>83</v>
      </c>
      <c r="Y240" s="54" t="s">
        <v>83</v>
      </c>
      <c r="Z240" s="54" t="s">
        <v>84</v>
      </c>
      <c r="AA240" s="50" t="s">
        <v>1075</v>
      </c>
      <c r="AB240" s="55" t="s">
        <v>1076</v>
      </c>
      <c r="AC240" s="56"/>
      <c r="AJQ240" s="57"/>
      <c r="AJR240"/>
      <c r="AJS240"/>
      <c r="AJT240"/>
      <c r="AJU240"/>
      <c r="AJV240"/>
      <c r="AJW240"/>
      <c r="AJX240"/>
      <c r="AJY240"/>
      <c r="AJZ240"/>
      <c r="AKA240"/>
      <c r="AKB240"/>
      <c r="AKC240"/>
      <c r="AKD240"/>
      <c r="AKE240"/>
      <c r="AKF240"/>
      <c r="AKG240"/>
      <c r="AKH240"/>
      <c r="AKI240"/>
      <c r="AKJ240"/>
      <c r="AKK240"/>
      <c r="AKL240"/>
      <c r="AKM240"/>
      <c r="AKN240"/>
      <c r="AKO240"/>
      <c r="AKP240"/>
      <c r="AKQ240"/>
      <c r="AKR240"/>
      <c r="AKS240"/>
      <c r="AKT240"/>
      <c r="AKU240"/>
      <c r="AKV240"/>
      <c r="AKW240"/>
      <c r="AKX240"/>
      <c r="AKY240"/>
      <c r="AKZ240"/>
      <c r="ALA240"/>
      <c r="ALB240"/>
      <c r="ALC240"/>
      <c r="ALD240"/>
      <c r="ALE240"/>
      <c r="ALF240"/>
      <c r="ALG240"/>
      <c r="ALH240"/>
      <c r="ALI240"/>
      <c r="ALJ240"/>
      <c r="ALK240"/>
      <c r="ALL240"/>
      <c r="ALM240"/>
      <c r="ALN240"/>
      <c r="ALO240"/>
      <c r="ALP240"/>
      <c r="ALQ240"/>
      <c r="ALR240"/>
      <c r="ALS240"/>
      <c r="ALT240"/>
      <c r="ALU240"/>
      <c r="ALV240"/>
      <c r="ALW240"/>
      <c r="ALX240"/>
      <c r="ALY240"/>
      <c r="ALZ240"/>
      <c r="AMA240"/>
      <c r="AMB240"/>
      <c r="AMC240"/>
      <c r="AMD240"/>
      <c r="AME240"/>
      <c r="AMF240"/>
      <c r="AMG240"/>
      <c r="AMH240"/>
      <c r="AMI240"/>
      <c r="AMJ240"/>
    </row>
    <row r="241" spans="1:1024" s="58" customFormat="1" ht="210" x14ac:dyDescent="0.3">
      <c r="A241" s="40" t="str">
        <f>VLOOKUP(E241,comité_bassin!A:B,2,0)</f>
        <v>Rhône-Méditerranée</v>
      </c>
      <c r="B241" s="40" t="str">
        <f>VLOOKUP(E241,'Région SAGE'!$A$2:$B$233,2,0)</f>
        <v>OCCITANIE</v>
      </c>
      <c r="C241" s="40" t="str">
        <f>VLOOKUP(E241,'département SAGE'!$A$2:$B$192,2,0)</f>
        <v>GARD</v>
      </c>
      <c r="D241" s="41" t="s">
        <v>1070</v>
      </c>
      <c r="E241" s="75" t="s">
        <v>1071</v>
      </c>
      <c r="F241" s="42">
        <v>43935</v>
      </c>
      <c r="G241" s="42" t="str">
        <f>VLOOKUP(E241,' SAGE nécessaire'!$A$2:$C$192,2,0)</f>
        <v>non</v>
      </c>
      <c r="H241" s="42" t="str">
        <f>VLOOKUP(E241,' SAGE nécessaire'!$A$2:$C$192,3,0)</f>
        <v>non</v>
      </c>
      <c r="I241" s="43">
        <v>2</v>
      </c>
      <c r="J241" s="44" t="s">
        <v>1077</v>
      </c>
      <c r="K241" s="40" t="s">
        <v>107</v>
      </c>
      <c r="L241" s="45" t="s">
        <v>138</v>
      </c>
      <c r="M241" s="46" t="s">
        <v>290</v>
      </c>
      <c r="N241" s="45" t="s">
        <v>108</v>
      </c>
      <c r="O241" s="46" t="s">
        <v>290</v>
      </c>
      <c r="P241" s="47" t="s">
        <v>1078</v>
      </c>
      <c r="Q241" s="48" t="s">
        <v>1079</v>
      </c>
      <c r="R241" s="79" t="s">
        <v>200</v>
      </c>
      <c r="S241" s="55"/>
      <c r="T241" s="81"/>
      <c r="U241" s="52" t="s">
        <v>115</v>
      </c>
      <c r="V241" s="58" t="s">
        <v>93</v>
      </c>
      <c r="W241" s="57" t="s">
        <v>1080</v>
      </c>
      <c r="X241" s="54" t="s">
        <v>83</v>
      </c>
      <c r="Y241" s="54" t="s">
        <v>83</v>
      </c>
      <c r="Z241" s="54" t="s">
        <v>84</v>
      </c>
      <c r="AA241" s="50" t="s">
        <v>1081</v>
      </c>
      <c r="AB241" s="55" t="s">
        <v>1082</v>
      </c>
      <c r="AC241" s="56"/>
      <c r="AJQ241" s="57"/>
      <c r="AJR241"/>
      <c r="AJS241"/>
      <c r="AJT241"/>
      <c r="AJU241"/>
      <c r="AJV241"/>
      <c r="AJW241"/>
      <c r="AJX241"/>
      <c r="AJY241"/>
      <c r="AJZ241"/>
      <c r="AKA241"/>
      <c r="AKB241"/>
      <c r="AKC241"/>
      <c r="AKD241"/>
      <c r="AKE241"/>
      <c r="AKF241"/>
      <c r="AKG241"/>
      <c r="AKH241"/>
      <c r="AKI241"/>
      <c r="AKJ241"/>
      <c r="AKK241"/>
      <c r="AKL241"/>
      <c r="AKM241"/>
      <c r="AKN241"/>
      <c r="AKO241"/>
      <c r="AKP241"/>
      <c r="AKQ241"/>
      <c r="AKR241"/>
      <c r="AKS241"/>
      <c r="AKT241"/>
      <c r="AKU241"/>
      <c r="AKV241"/>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c r="AMH241"/>
      <c r="AMI241"/>
      <c r="AMJ241"/>
    </row>
    <row r="242" spans="1:1024" s="58" customFormat="1" ht="189" x14ac:dyDescent="0.3">
      <c r="A242" s="40" t="str">
        <f>VLOOKUP(E242,comité_bassin!A:B,2,0)</f>
        <v>Rhône-Méditerranée</v>
      </c>
      <c r="B242" s="40" t="str">
        <f>VLOOKUP(E242,'Région SAGE'!$A$2:$B$233,2,0)</f>
        <v>OCCITANIE</v>
      </c>
      <c r="C242" s="40" t="str">
        <f>VLOOKUP(E242,'département SAGE'!$A$2:$B$192,2,0)</f>
        <v>GARD</v>
      </c>
      <c r="D242" s="41" t="s">
        <v>1070</v>
      </c>
      <c r="E242" s="75" t="s">
        <v>1071</v>
      </c>
      <c r="F242" s="42">
        <v>43935</v>
      </c>
      <c r="G242" s="42" t="str">
        <f>VLOOKUP(E242,' SAGE nécessaire'!$A$2:$C$192,2,0)</f>
        <v>non</v>
      </c>
      <c r="H242" s="42" t="str">
        <f>VLOOKUP(E242,' SAGE nécessaire'!$A$2:$C$192,3,0)</f>
        <v>non</v>
      </c>
      <c r="I242" s="43">
        <v>3</v>
      </c>
      <c r="J242" s="44" t="s">
        <v>1083</v>
      </c>
      <c r="K242" s="40" t="s">
        <v>107</v>
      </c>
      <c r="L242" s="45" t="s">
        <v>138</v>
      </c>
      <c r="M242" s="46" t="s">
        <v>290</v>
      </c>
      <c r="N242" s="45"/>
      <c r="O242" s="46"/>
      <c r="P242" s="47"/>
      <c r="Q242" s="48" t="s">
        <v>1084</v>
      </c>
      <c r="R242" s="79" t="s">
        <v>90</v>
      </c>
      <c r="S242" s="55"/>
      <c r="T242" s="81"/>
      <c r="U242" s="52" t="s">
        <v>298</v>
      </c>
      <c r="V242" s="58" t="s">
        <v>93</v>
      </c>
      <c r="W242" s="57" t="s">
        <v>683</v>
      </c>
      <c r="X242" s="54" t="s">
        <v>83</v>
      </c>
      <c r="Y242" s="54" t="s">
        <v>83</v>
      </c>
      <c r="Z242" s="54" t="s">
        <v>84</v>
      </c>
      <c r="AA242" s="50" t="s">
        <v>1085</v>
      </c>
      <c r="AB242" s="55" t="s">
        <v>1086</v>
      </c>
      <c r="AC242" s="56" t="s">
        <v>1087</v>
      </c>
      <c r="AJQ242" s="57"/>
      <c r="AJR242"/>
      <c r="AJS242"/>
      <c r="AJT242"/>
      <c r="AJU242"/>
      <c r="AJV242"/>
      <c r="AJW242"/>
      <c r="AJX242"/>
      <c r="AJY242"/>
      <c r="AJZ242"/>
      <c r="AKA242"/>
      <c r="AKB242"/>
      <c r="AKC242"/>
      <c r="AKD242"/>
      <c r="AKE242"/>
      <c r="AKF242"/>
      <c r="AKG242"/>
      <c r="AKH242"/>
      <c r="AKI242"/>
      <c r="AKJ242"/>
      <c r="AKK242"/>
      <c r="AKL242"/>
      <c r="AKM242"/>
      <c r="AKN242"/>
      <c r="AKO242"/>
      <c r="AKP242"/>
      <c r="AKQ242"/>
      <c r="AKR242"/>
      <c r="AKS242"/>
      <c r="AKT242"/>
      <c r="AKU242"/>
      <c r="AKV242"/>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c r="AMH242"/>
      <c r="AMI242"/>
      <c r="AMJ242"/>
    </row>
    <row r="243" spans="1:1024" s="58" customFormat="1" ht="409.6" x14ac:dyDescent="0.3">
      <c r="A243" s="40" t="str">
        <f>VLOOKUP(E243,comité_bassin!A:B,2,0)</f>
        <v>Rhône-Méditerranée</v>
      </c>
      <c r="B243" s="40" t="str">
        <f>VLOOKUP(E243,'Région SAGE'!$A$2:$B$233,2,0)</f>
        <v>OCCITANIE</v>
      </c>
      <c r="C243" s="40" t="str">
        <f>VLOOKUP(E243,'département SAGE'!$A$2:$B$192,2,0)</f>
        <v>GARD</v>
      </c>
      <c r="D243" s="41" t="s">
        <v>1070</v>
      </c>
      <c r="E243" s="75" t="s">
        <v>1071</v>
      </c>
      <c r="F243" s="42">
        <v>43935</v>
      </c>
      <c r="G243" s="42" t="str">
        <f>VLOOKUP(E243,' SAGE nécessaire'!$A$2:$C$192,2,0)</f>
        <v>non</v>
      </c>
      <c r="H243" s="42" t="str">
        <f>VLOOKUP(E243,' SAGE nécessaire'!$A$2:$C$192,3,0)</f>
        <v>non</v>
      </c>
      <c r="I243" s="43">
        <v>4</v>
      </c>
      <c r="J243" s="44" t="s">
        <v>1088</v>
      </c>
      <c r="K243" s="40" t="s">
        <v>73</v>
      </c>
      <c r="L243" s="45" t="s">
        <v>138</v>
      </c>
      <c r="M243" s="46" t="s">
        <v>536</v>
      </c>
      <c r="N243" s="45" t="s">
        <v>74</v>
      </c>
      <c r="O243" s="46" t="s">
        <v>1089</v>
      </c>
      <c r="P243" s="47" t="s">
        <v>1090</v>
      </c>
      <c r="Q243" s="48" t="s">
        <v>1091</v>
      </c>
      <c r="R243" s="79" t="s">
        <v>220</v>
      </c>
      <c r="S243" s="55"/>
      <c r="T243" s="81"/>
      <c r="U243" s="52" t="s">
        <v>115</v>
      </c>
      <c r="V243" s="58" t="s">
        <v>82</v>
      </c>
      <c r="W243" s="57"/>
      <c r="X243" s="54" t="s">
        <v>83</v>
      </c>
      <c r="Y243" s="54" t="s">
        <v>83</v>
      </c>
      <c r="Z243" s="54" t="s">
        <v>84</v>
      </c>
      <c r="AA243" s="50" t="s">
        <v>1092</v>
      </c>
      <c r="AB243" s="55" t="s">
        <v>1093</v>
      </c>
      <c r="AC243" s="56"/>
      <c r="AJQ243" s="57"/>
      <c r="AJR243"/>
      <c r="AJS243"/>
      <c r="AJT243"/>
      <c r="AJU243"/>
      <c r="AJV243"/>
      <c r="AJW243"/>
      <c r="AJX243"/>
      <c r="AJY243"/>
      <c r="AJZ243"/>
      <c r="AKA243"/>
      <c r="AKB243"/>
      <c r="AKC243"/>
      <c r="AKD243"/>
      <c r="AKE243"/>
      <c r="AKF243"/>
      <c r="AKG243"/>
      <c r="AKH243"/>
      <c r="AKI243"/>
      <c r="AKJ243"/>
      <c r="AKK243"/>
      <c r="AKL243"/>
      <c r="AKM243"/>
      <c r="AKN243"/>
      <c r="AKO243"/>
      <c r="AKP243"/>
      <c r="AKQ243"/>
      <c r="AKR243"/>
      <c r="AKS243"/>
      <c r="AKT243"/>
      <c r="AKU243"/>
      <c r="AKV243"/>
      <c r="AKW243"/>
      <c r="AKX243"/>
      <c r="AKY243"/>
      <c r="AKZ243"/>
      <c r="ALA243"/>
      <c r="ALB243"/>
      <c r="ALC243"/>
      <c r="ALD243"/>
      <c r="ALE243"/>
      <c r="ALF243"/>
      <c r="ALG243"/>
      <c r="ALH243"/>
      <c r="ALI243"/>
      <c r="ALJ243"/>
      <c r="ALK243"/>
      <c r="ALL243"/>
      <c r="ALM243"/>
      <c r="ALN243"/>
      <c r="ALO243"/>
      <c r="ALP243"/>
      <c r="ALQ243"/>
      <c r="ALR243"/>
      <c r="ALS243"/>
      <c r="ALT243"/>
      <c r="ALU243"/>
      <c r="ALV243"/>
      <c r="ALW243"/>
      <c r="ALX243"/>
      <c r="ALY243"/>
      <c r="ALZ243"/>
      <c r="AMA243"/>
      <c r="AMB243"/>
      <c r="AMC243"/>
      <c r="AMD243"/>
      <c r="AME243"/>
      <c r="AMF243"/>
      <c r="AMG243"/>
      <c r="AMH243"/>
      <c r="AMI243"/>
      <c r="AMJ243"/>
    </row>
    <row r="244" spans="1:1024" s="58" customFormat="1" ht="210" x14ac:dyDescent="0.3">
      <c r="A244" s="40" t="str">
        <f>VLOOKUP(E244,comité_bassin!A:B,2,0)</f>
        <v>Rhône-Méditerranée</v>
      </c>
      <c r="B244" s="40" t="str">
        <f>VLOOKUP(E244,'Région SAGE'!$A$2:$B$233,2,0)</f>
        <v>OCCITANIE</v>
      </c>
      <c r="C244" s="40" t="str">
        <f>VLOOKUP(E244,'département SAGE'!$A$2:$B$192,2,0)</f>
        <v>HERAULT</v>
      </c>
      <c r="D244" s="41" t="s">
        <v>1094</v>
      </c>
      <c r="E244" s="75" t="s">
        <v>1095</v>
      </c>
      <c r="F244" s="42">
        <f>VLOOKUP(E244,date_approbation!$A$2:$B$192,2,0)</f>
        <v>43347</v>
      </c>
      <c r="G244" s="42" t="str">
        <f>VLOOKUP(E244,' SAGE nécessaire'!$A$2:$C$192,2,0)</f>
        <v>non</v>
      </c>
      <c r="H244" s="42" t="str">
        <f>VLOOKUP(E244,' SAGE nécessaire'!$A$2:$C$192,3,0)</f>
        <v>non</v>
      </c>
      <c r="I244" s="43">
        <v>1</v>
      </c>
      <c r="J244" s="44" t="s">
        <v>1096</v>
      </c>
      <c r="K244" s="40" t="s">
        <v>73</v>
      </c>
      <c r="L244" s="45" t="s">
        <v>138</v>
      </c>
      <c r="M244" s="46"/>
      <c r="N244" s="45"/>
      <c r="O244" s="46"/>
      <c r="P244" s="47" t="s">
        <v>1097</v>
      </c>
      <c r="Q244" s="48" t="s">
        <v>1098</v>
      </c>
      <c r="R244" s="79" t="s">
        <v>220</v>
      </c>
      <c r="S244" s="55"/>
      <c r="T244" s="81" t="s">
        <v>311</v>
      </c>
      <c r="U244" s="52" t="s">
        <v>81</v>
      </c>
      <c r="W244" s="57"/>
      <c r="X244" s="54" t="s">
        <v>83</v>
      </c>
      <c r="Y244" s="54" t="s">
        <v>83</v>
      </c>
      <c r="Z244" s="54" t="s">
        <v>84</v>
      </c>
      <c r="AA244" s="50" t="s">
        <v>1099</v>
      </c>
      <c r="AB244" s="55"/>
      <c r="AC244" s="56"/>
      <c r="AJQ244" s="57"/>
      <c r="AJR244"/>
      <c r="AJS244"/>
      <c r="AJT244"/>
      <c r="AJU244"/>
      <c r="AJV244"/>
      <c r="AJW244"/>
      <c r="AJX244"/>
      <c r="AJY244"/>
      <c r="AJZ244"/>
      <c r="AKA244"/>
      <c r="AKB244"/>
      <c r="AKC244"/>
      <c r="AKD244"/>
      <c r="AKE244"/>
      <c r="AKF244"/>
      <c r="AKG244"/>
      <c r="AKH244"/>
      <c r="AKI244"/>
      <c r="AKJ244"/>
      <c r="AKK244"/>
      <c r="AKL244"/>
      <c r="AKM244"/>
      <c r="AKN244"/>
      <c r="AKO244"/>
      <c r="AKP244"/>
      <c r="AKQ244"/>
      <c r="AKR244"/>
      <c r="AKS244"/>
      <c r="AKT244"/>
      <c r="AKU244"/>
      <c r="AKV244"/>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c r="AMG244"/>
      <c r="AMH244"/>
      <c r="AMI244"/>
      <c r="AMJ244"/>
    </row>
    <row r="245" spans="1:1024" s="58" customFormat="1" ht="168" x14ac:dyDescent="0.3">
      <c r="A245" s="40" t="str">
        <f>VLOOKUP(E245,comité_bassin!A:B,2,0)</f>
        <v>Rhône-Méditerranée</v>
      </c>
      <c r="B245" s="40" t="str">
        <f>VLOOKUP(E245,'Région SAGE'!$A$2:$B$233,2,0)</f>
        <v>OCCITANIE</v>
      </c>
      <c r="C245" s="40" t="str">
        <f>VLOOKUP(E245,'département SAGE'!$A$2:$B$192,2,0)</f>
        <v>HERAULT</v>
      </c>
      <c r="D245" s="41" t="s">
        <v>1094</v>
      </c>
      <c r="E245" s="75" t="s">
        <v>1095</v>
      </c>
      <c r="F245" s="42">
        <f>VLOOKUP(E245,date_approbation!$A$2:$B$192,2,0)</f>
        <v>43347</v>
      </c>
      <c r="G245" s="42" t="str">
        <f>VLOOKUP(E245,' SAGE nécessaire'!$A$2:$C$192,2,0)</f>
        <v>non</v>
      </c>
      <c r="H245" s="42" t="str">
        <f>VLOOKUP(E245,' SAGE nécessaire'!$A$2:$C$192,3,0)</f>
        <v>non</v>
      </c>
      <c r="I245" s="43" t="s">
        <v>1100</v>
      </c>
      <c r="J245" s="44" t="s">
        <v>1101</v>
      </c>
      <c r="K245" s="40" t="s">
        <v>73</v>
      </c>
      <c r="L245" s="45" t="s">
        <v>108</v>
      </c>
      <c r="M245" s="46"/>
      <c r="N245" s="45"/>
      <c r="O245" s="46"/>
      <c r="P245" s="47" t="s">
        <v>1097</v>
      </c>
      <c r="Q245" s="48" t="s">
        <v>1102</v>
      </c>
      <c r="R245" s="79" t="s">
        <v>220</v>
      </c>
      <c r="S245" s="55"/>
      <c r="T245" s="81" t="s">
        <v>311</v>
      </c>
      <c r="U245" s="52" t="s">
        <v>81</v>
      </c>
      <c r="W245" s="57"/>
      <c r="X245" s="54" t="s">
        <v>83</v>
      </c>
      <c r="Y245" s="54" t="s">
        <v>83</v>
      </c>
      <c r="Z245" s="54" t="s">
        <v>84</v>
      </c>
      <c r="AA245" s="50" t="s">
        <v>1099</v>
      </c>
      <c r="AB245" s="55"/>
      <c r="AC245" s="56"/>
      <c r="AJQ245" s="57"/>
      <c r="AJR245"/>
      <c r="AJS245"/>
      <c r="AJT245"/>
      <c r="AJU245"/>
      <c r="AJV245"/>
      <c r="AJW245"/>
      <c r="AJX245"/>
      <c r="AJY245"/>
      <c r="AJZ245"/>
      <c r="AKA245"/>
      <c r="AKB245"/>
      <c r="AKC245"/>
      <c r="AKD245"/>
      <c r="AKE245"/>
      <c r="AKF245"/>
      <c r="AKG245"/>
      <c r="AKH245"/>
      <c r="AKI245"/>
      <c r="AKJ245"/>
      <c r="AKK245"/>
      <c r="AKL245"/>
      <c r="AKM245"/>
      <c r="AKN245"/>
      <c r="AKO245"/>
      <c r="AKP245"/>
      <c r="AKQ245"/>
      <c r="AKR245"/>
      <c r="AKS245"/>
      <c r="AKT245"/>
      <c r="AKU245"/>
      <c r="AKV245"/>
      <c r="AKW245"/>
      <c r="AKX245"/>
      <c r="AKY245"/>
      <c r="AKZ245"/>
      <c r="ALA245"/>
      <c r="ALB245"/>
      <c r="ALC245"/>
      <c r="ALD245"/>
      <c r="ALE245"/>
      <c r="ALF245"/>
      <c r="ALG245"/>
      <c r="ALH245"/>
      <c r="ALI245"/>
      <c r="ALJ245"/>
      <c r="ALK245"/>
      <c r="ALL245"/>
      <c r="ALM245"/>
      <c r="ALN245"/>
      <c r="ALO245"/>
      <c r="ALP245"/>
      <c r="ALQ245"/>
      <c r="ALR245"/>
      <c r="ALS245"/>
      <c r="ALT245"/>
      <c r="ALU245"/>
      <c r="ALV245"/>
      <c r="ALW245"/>
      <c r="ALX245"/>
      <c r="ALY245"/>
      <c r="ALZ245"/>
      <c r="AMA245"/>
      <c r="AMB245"/>
      <c r="AMC245"/>
      <c r="AMD245"/>
      <c r="AME245"/>
      <c r="AMF245"/>
      <c r="AMG245"/>
      <c r="AMH245"/>
      <c r="AMI245"/>
      <c r="AMJ245"/>
    </row>
    <row r="246" spans="1:1024" s="58" customFormat="1" ht="231" x14ac:dyDescent="0.3">
      <c r="A246" s="40" t="str">
        <f>VLOOKUP(E246,comité_bassin!A:B,2,0)</f>
        <v>Rhône-Méditerranée</v>
      </c>
      <c r="B246" s="40" t="str">
        <f>VLOOKUP(E246,'Région SAGE'!$A$2:$B$233,2,0)</f>
        <v>OCCITANIE</v>
      </c>
      <c r="C246" s="40" t="str">
        <f>VLOOKUP(E246,'département SAGE'!$A$2:$B$192,2,0)</f>
        <v>HERAULT</v>
      </c>
      <c r="D246" s="41" t="s">
        <v>1094</v>
      </c>
      <c r="E246" s="75" t="s">
        <v>1095</v>
      </c>
      <c r="F246" s="42">
        <f>VLOOKUP(E246,date_approbation!$A$2:$B$192,2,0)</f>
        <v>43347</v>
      </c>
      <c r="G246" s="42" t="str">
        <f>VLOOKUP(E246,' SAGE nécessaire'!$A$2:$C$192,2,0)</f>
        <v>non</v>
      </c>
      <c r="H246" s="42" t="str">
        <f>VLOOKUP(E246,' SAGE nécessaire'!$A$2:$C$192,3,0)</f>
        <v>non</v>
      </c>
      <c r="I246" s="43">
        <v>2</v>
      </c>
      <c r="J246" s="44" t="s">
        <v>1103</v>
      </c>
      <c r="K246" s="40" t="s">
        <v>73</v>
      </c>
      <c r="L246" s="45" t="s">
        <v>138</v>
      </c>
      <c r="M246" s="46"/>
      <c r="N246" s="45"/>
      <c r="O246" s="46"/>
      <c r="P246" s="47" t="s">
        <v>1104</v>
      </c>
      <c r="Q246" s="48" t="s">
        <v>1105</v>
      </c>
      <c r="R246" s="79" t="s">
        <v>220</v>
      </c>
      <c r="S246" s="55"/>
      <c r="T246" s="81" t="s">
        <v>302</v>
      </c>
      <c r="U246" s="52" t="s">
        <v>81</v>
      </c>
      <c r="W246" s="57"/>
      <c r="X246" s="54" t="s">
        <v>83</v>
      </c>
      <c r="Y246" s="54" t="s">
        <v>83</v>
      </c>
      <c r="Z246" s="54" t="s">
        <v>84</v>
      </c>
      <c r="AA246" s="50" t="s">
        <v>1106</v>
      </c>
      <c r="AB246" s="55"/>
      <c r="AC246" s="56"/>
      <c r="AJQ246" s="57"/>
      <c r="AJR246"/>
      <c r="AJS246"/>
      <c r="AJT246"/>
      <c r="AJU246"/>
      <c r="AJV246"/>
      <c r="AJW246"/>
      <c r="AJX246"/>
      <c r="AJY246"/>
      <c r="AJZ246"/>
      <c r="AKA246"/>
      <c r="AKB246"/>
      <c r="AKC246"/>
      <c r="AKD246"/>
      <c r="AKE246"/>
      <c r="AKF246"/>
      <c r="AKG246"/>
      <c r="AKH246"/>
      <c r="AKI246"/>
      <c r="AKJ246"/>
      <c r="AKK246"/>
      <c r="AKL246"/>
      <c r="AKM246"/>
      <c r="AKN246"/>
      <c r="AKO246"/>
      <c r="AKP246"/>
      <c r="AKQ246"/>
      <c r="AKR246"/>
      <c r="AKS246"/>
      <c r="AKT246"/>
      <c r="AKU246"/>
      <c r="AKV246"/>
      <c r="AKW246"/>
      <c r="AKX246"/>
      <c r="AKY246"/>
      <c r="AKZ246"/>
      <c r="ALA246"/>
      <c r="ALB246"/>
      <c r="ALC246"/>
      <c r="ALD246"/>
      <c r="ALE246"/>
      <c r="ALF246"/>
      <c r="ALG246"/>
      <c r="ALH246"/>
      <c r="ALI246"/>
      <c r="ALJ246"/>
      <c r="ALK246"/>
      <c r="ALL246"/>
      <c r="ALM246"/>
      <c r="ALN246"/>
      <c r="ALO246"/>
      <c r="ALP246"/>
      <c r="ALQ246"/>
      <c r="ALR246"/>
      <c r="ALS246"/>
      <c r="ALT246"/>
      <c r="ALU246"/>
      <c r="ALV246"/>
      <c r="ALW246"/>
      <c r="ALX246"/>
      <c r="ALY246"/>
      <c r="ALZ246"/>
      <c r="AMA246"/>
      <c r="AMB246"/>
      <c r="AMC246"/>
      <c r="AMD246"/>
      <c r="AME246"/>
      <c r="AMF246"/>
      <c r="AMG246"/>
      <c r="AMH246"/>
      <c r="AMI246"/>
      <c r="AMJ246"/>
    </row>
    <row r="247" spans="1:1024" s="58" customFormat="1" ht="189" x14ac:dyDescent="0.3">
      <c r="A247" s="40" t="str">
        <f>VLOOKUP(E247,comité_bassin!A:B,2,0)</f>
        <v>Rhône-Méditerranée</v>
      </c>
      <c r="B247" s="40" t="str">
        <f>VLOOKUP(E247,'Région SAGE'!$A$2:$B$233,2,0)</f>
        <v>OCCITANIE</v>
      </c>
      <c r="C247" s="40" t="str">
        <f>VLOOKUP(E247,'département SAGE'!$A$2:$B$192,2,0)</f>
        <v>HERAULT</v>
      </c>
      <c r="D247" s="41" t="s">
        <v>1094</v>
      </c>
      <c r="E247" s="75" t="s">
        <v>1095</v>
      </c>
      <c r="F247" s="42">
        <f>VLOOKUP(E247,date_approbation!$A$2:$B$192,2,0)</f>
        <v>43347</v>
      </c>
      <c r="G247" s="42" t="str">
        <f>VLOOKUP(E247,' SAGE nécessaire'!$A$2:$C$192,2,0)</f>
        <v>non</v>
      </c>
      <c r="H247" s="42" t="str">
        <f>VLOOKUP(E247,' SAGE nécessaire'!$A$2:$C$192,3,0)</f>
        <v>non</v>
      </c>
      <c r="I247" s="43">
        <v>3</v>
      </c>
      <c r="J247" s="44" t="s">
        <v>1107</v>
      </c>
      <c r="K247" s="40" t="s">
        <v>73</v>
      </c>
      <c r="L247" s="45" t="s">
        <v>138</v>
      </c>
      <c r="M247" s="46"/>
      <c r="N247" s="45"/>
      <c r="O247" s="46"/>
      <c r="P247" s="47" t="s">
        <v>1108</v>
      </c>
      <c r="Q247" s="48" t="s">
        <v>1109</v>
      </c>
      <c r="R247" s="79" t="s">
        <v>220</v>
      </c>
      <c r="S247" s="55"/>
      <c r="T247" s="81" t="s">
        <v>302</v>
      </c>
      <c r="U247" s="52" t="s">
        <v>81</v>
      </c>
      <c r="W247" s="57"/>
      <c r="X247" s="54" t="s">
        <v>83</v>
      </c>
      <c r="Y247" s="54" t="s">
        <v>83</v>
      </c>
      <c r="Z247" s="54" t="s">
        <v>84</v>
      </c>
      <c r="AA247" s="50" t="s">
        <v>1106</v>
      </c>
      <c r="AB247" s="55"/>
      <c r="AC247" s="56"/>
      <c r="AJQ247" s="57"/>
      <c r="AJR247"/>
      <c r="AJS247"/>
      <c r="AJT247"/>
      <c r="AJU247"/>
      <c r="AJV247"/>
      <c r="AJW247"/>
      <c r="AJX247"/>
      <c r="AJY247"/>
      <c r="AJZ247"/>
      <c r="AKA247"/>
      <c r="AKB247"/>
      <c r="AKC247"/>
      <c r="AKD247"/>
      <c r="AKE247"/>
      <c r="AKF247"/>
      <c r="AKG247"/>
      <c r="AKH247"/>
      <c r="AKI247"/>
      <c r="AKJ247"/>
      <c r="AKK247"/>
      <c r="AKL247"/>
      <c r="AKM247"/>
      <c r="AKN247"/>
      <c r="AKO247"/>
      <c r="AKP247"/>
      <c r="AKQ247"/>
      <c r="AKR247"/>
      <c r="AKS247"/>
      <c r="AKT247"/>
      <c r="AKU247"/>
      <c r="AKV247"/>
      <c r="AKW247"/>
      <c r="AKX247"/>
      <c r="AKY247"/>
      <c r="AKZ247"/>
      <c r="ALA247"/>
      <c r="ALB247"/>
      <c r="ALC247"/>
      <c r="ALD247"/>
      <c r="ALE247"/>
      <c r="ALF247"/>
      <c r="ALG247"/>
      <c r="ALH247"/>
      <c r="ALI247"/>
      <c r="ALJ247"/>
      <c r="ALK247"/>
      <c r="ALL247"/>
      <c r="ALM247"/>
      <c r="ALN247"/>
      <c r="ALO247"/>
      <c r="ALP247"/>
      <c r="ALQ247"/>
      <c r="ALR247"/>
      <c r="ALS247"/>
      <c r="ALT247"/>
      <c r="ALU247"/>
      <c r="ALV247"/>
      <c r="ALW247"/>
      <c r="ALX247"/>
      <c r="ALY247"/>
      <c r="ALZ247"/>
      <c r="AMA247"/>
      <c r="AMB247"/>
      <c r="AMC247"/>
      <c r="AMD247"/>
      <c r="AME247"/>
      <c r="AMF247"/>
      <c r="AMG247"/>
      <c r="AMH247"/>
      <c r="AMI247"/>
      <c r="AMJ247"/>
    </row>
    <row r="248" spans="1:1024" s="58" customFormat="1" ht="168" x14ac:dyDescent="0.3">
      <c r="A248" s="40" t="str">
        <f>VLOOKUP(E248,comité_bassin!A:B,2,0)</f>
        <v>Rhône-Méditerranée</v>
      </c>
      <c r="B248" s="40" t="str">
        <f>VLOOKUP(E248,'Région SAGE'!$A$2:$B$233,2,0)</f>
        <v>OCCITANIE</v>
      </c>
      <c r="C248" s="40" t="str">
        <f>VLOOKUP(E248,'département SAGE'!$A$2:$B$192,2,0)</f>
        <v>HERAULT</v>
      </c>
      <c r="D248" s="41" t="s">
        <v>1094</v>
      </c>
      <c r="E248" s="75" t="s">
        <v>1095</v>
      </c>
      <c r="F248" s="42">
        <f>VLOOKUP(E248,date_approbation!$A$2:$B$192,2,0)</f>
        <v>43347</v>
      </c>
      <c r="G248" s="42" t="str">
        <f>VLOOKUP(E248,' SAGE nécessaire'!$A$2:$C$192,2,0)</f>
        <v>non</v>
      </c>
      <c r="H248" s="42" t="str">
        <f>VLOOKUP(E248,' SAGE nécessaire'!$A$2:$C$192,3,0)</f>
        <v>non</v>
      </c>
      <c r="I248" s="43">
        <v>4</v>
      </c>
      <c r="J248" s="44" t="s">
        <v>1110</v>
      </c>
      <c r="K248" s="40"/>
      <c r="L248" s="45"/>
      <c r="M248" s="46"/>
      <c r="N248" s="45"/>
      <c r="O248" s="46"/>
      <c r="P248" s="47" t="s">
        <v>1111</v>
      </c>
      <c r="Q248" s="48" t="s">
        <v>1112</v>
      </c>
      <c r="R248" s="79" t="s">
        <v>220</v>
      </c>
      <c r="S248" s="55"/>
      <c r="T248" s="81" t="s">
        <v>302</v>
      </c>
      <c r="U248" s="52" t="s">
        <v>115</v>
      </c>
      <c r="W248" s="57"/>
      <c r="X248" s="54" t="s">
        <v>83</v>
      </c>
      <c r="Y248" s="54" t="s">
        <v>83</v>
      </c>
      <c r="Z248" s="54" t="s">
        <v>84</v>
      </c>
      <c r="AA248" s="50" t="s">
        <v>1106</v>
      </c>
      <c r="AB248" s="55"/>
      <c r="AC248" s="56"/>
      <c r="AJQ248" s="57"/>
      <c r="AJR248"/>
      <c r="AJS248"/>
      <c r="AJT248"/>
      <c r="AJU248"/>
      <c r="AJV248"/>
      <c r="AJW248"/>
      <c r="AJX248"/>
      <c r="AJY248"/>
      <c r="AJZ248"/>
      <c r="AKA248"/>
      <c r="AKB248"/>
      <c r="AKC248"/>
      <c r="AKD248"/>
      <c r="AKE248"/>
      <c r="AKF248"/>
      <c r="AKG248"/>
      <c r="AKH248"/>
      <c r="AKI248"/>
      <c r="AKJ248"/>
      <c r="AKK248"/>
      <c r="AKL248"/>
      <c r="AKM248"/>
      <c r="AKN248"/>
      <c r="AKO248"/>
      <c r="AKP248"/>
      <c r="AKQ248"/>
      <c r="AKR248"/>
      <c r="AKS248"/>
      <c r="AKT248"/>
      <c r="AKU248"/>
      <c r="AKV248"/>
      <c r="AKW248"/>
      <c r="AKX248"/>
      <c r="AKY248"/>
      <c r="AKZ248"/>
      <c r="ALA248"/>
      <c r="ALB248"/>
      <c r="ALC248"/>
      <c r="ALD248"/>
      <c r="ALE248"/>
      <c r="ALF248"/>
      <c r="ALG248"/>
      <c r="ALH248"/>
      <c r="ALI248"/>
      <c r="ALJ248"/>
      <c r="ALK248"/>
      <c r="ALL248"/>
      <c r="ALM248"/>
      <c r="ALN248"/>
      <c r="ALO248"/>
      <c r="ALP248"/>
      <c r="ALQ248"/>
      <c r="ALR248"/>
      <c r="ALS248"/>
      <c r="ALT248"/>
      <c r="ALU248"/>
      <c r="ALV248"/>
      <c r="ALW248"/>
      <c r="ALX248"/>
      <c r="ALY248"/>
      <c r="ALZ248"/>
      <c r="AMA248"/>
      <c r="AMB248"/>
      <c r="AMC248"/>
      <c r="AMD248"/>
      <c r="AME248"/>
      <c r="AMF248"/>
      <c r="AMG248"/>
      <c r="AMH248"/>
      <c r="AMI248"/>
      <c r="AMJ248"/>
    </row>
    <row r="249" spans="1:1024" s="58" customFormat="1" ht="315" x14ac:dyDescent="0.3">
      <c r="A249" s="40" t="str">
        <f>VLOOKUP(E249,comité_bassin!A:B,2,0)</f>
        <v>Rhône-Méditerranée</v>
      </c>
      <c r="B249" s="40" t="str">
        <f>VLOOKUP(E249,'Région SAGE'!$A$2:$B$233,2,0)</f>
        <v>OCCITANIE</v>
      </c>
      <c r="C249" s="40" t="str">
        <f>VLOOKUP(E249,'département SAGE'!$A$2:$B$192,2,0)</f>
        <v>HERAULT</v>
      </c>
      <c r="D249" s="41" t="s">
        <v>1113</v>
      </c>
      <c r="E249" s="75" t="s">
        <v>1114</v>
      </c>
      <c r="F249" s="42">
        <f>VLOOKUP(E249,date_approbation!$A$2:$B$192,2,0)</f>
        <v>43329</v>
      </c>
      <c r="G249" s="42" t="str">
        <f>VLOOKUP(E249,' SAGE nécessaire'!$A$2:$C$192,2,0)</f>
        <v>non</v>
      </c>
      <c r="H249" s="42" t="str">
        <f>VLOOKUP(E249,' SAGE nécessaire'!$A$2:$C$192,3,0)</f>
        <v>non</v>
      </c>
      <c r="I249" s="43">
        <v>1</v>
      </c>
      <c r="J249" s="44" t="s">
        <v>1115</v>
      </c>
      <c r="K249" s="40" t="s">
        <v>107</v>
      </c>
      <c r="L249" s="45" t="s">
        <v>108</v>
      </c>
      <c r="M249" s="46" t="s">
        <v>109</v>
      </c>
      <c r="N249" s="45" t="s">
        <v>108</v>
      </c>
      <c r="O249" s="46" t="s">
        <v>290</v>
      </c>
      <c r="P249" s="47" t="s">
        <v>1116</v>
      </c>
      <c r="Q249" s="48" t="s">
        <v>1117</v>
      </c>
      <c r="R249" s="79" t="s">
        <v>220</v>
      </c>
      <c r="S249" s="55"/>
      <c r="T249" s="81" t="s">
        <v>812</v>
      </c>
      <c r="U249" s="52" t="s">
        <v>115</v>
      </c>
      <c r="V249" s="58" t="s">
        <v>93</v>
      </c>
      <c r="W249" s="57" t="s">
        <v>1118</v>
      </c>
      <c r="X249" s="54" t="s">
        <v>83</v>
      </c>
      <c r="Y249" s="54" t="s">
        <v>83</v>
      </c>
      <c r="Z249" s="54" t="s">
        <v>84</v>
      </c>
      <c r="AA249" s="50" t="s">
        <v>1119</v>
      </c>
      <c r="AB249" s="55" t="s">
        <v>1120</v>
      </c>
      <c r="AC249" s="56"/>
      <c r="AJQ249" s="57"/>
      <c r="AJR249"/>
      <c r="AJS249"/>
      <c r="AJT249"/>
      <c r="AJU249"/>
      <c r="AJV249"/>
      <c r="AJW249"/>
      <c r="AJX249"/>
      <c r="AJY249"/>
      <c r="AJZ249"/>
      <c r="AKA249"/>
      <c r="AKB249"/>
      <c r="AKC249"/>
      <c r="AKD249"/>
      <c r="AKE249"/>
      <c r="AKF249"/>
      <c r="AKG249"/>
      <c r="AKH249"/>
      <c r="AKI249"/>
      <c r="AKJ249"/>
      <c r="AKK249"/>
      <c r="AKL249"/>
      <c r="AKM249"/>
      <c r="AKN249"/>
      <c r="AKO249"/>
      <c r="AKP249"/>
      <c r="AKQ249"/>
      <c r="AKR249"/>
      <c r="AKS249"/>
      <c r="AKT249"/>
      <c r="AKU249"/>
      <c r="AKV249"/>
      <c r="AKW249"/>
      <c r="AKX249"/>
      <c r="AKY249"/>
      <c r="AKZ249"/>
      <c r="ALA249"/>
      <c r="ALB249"/>
      <c r="ALC249"/>
      <c r="ALD249"/>
      <c r="ALE249"/>
      <c r="ALF249"/>
      <c r="ALG249"/>
      <c r="ALH249"/>
      <c r="ALI249"/>
      <c r="ALJ249"/>
      <c r="ALK249"/>
      <c r="ALL249"/>
      <c r="ALM249"/>
      <c r="ALN249"/>
      <c r="ALO249"/>
      <c r="ALP249"/>
      <c r="ALQ249"/>
      <c r="ALR249"/>
      <c r="ALS249"/>
      <c r="ALT249"/>
      <c r="ALU249"/>
      <c r="ALV249"/>
      <c r="ALW249"/>
      <c r="ALX249"/>
      <c r="ALY249"/>
      <c r="ALZ249"/>
      <c r="AMA249"/>
      <c r="AMB249"/>
      <c r="AMC249"/>
      <c r="AMD249"/>
      <c r="AME249"/>
      <c r="AMF249"/>
      <c r="AMG249"/>
      <c r="AMH249"/>
      <c r="AMI249"/>
      <c r="AMJ249"/>
    </row>
    <row r="250" spans="1:1024" s="58" customFormat="1" ht="210" x14ac:dyDescent="0.3">
      <c r="A250" s="40" t="str">
        <f>VLOOKUP(E250,comité_bassin!A:B,2,0)</f>
        <v>Rhône-Méditerranée</v>
      </c>
      <c r="B250" s="40" t="str">
        <f>VLOOKUP(E250,'Région SAGE'!$A$2:$B$233,2,0)</f>
        <v>OCCITANIE</v>
      </c>
      <c r="C250" s="40" t="str">
        <f>VLOOKUP(E250,'département SAGE'!$A$2:$B$192,2,0)</f>
        <v>HERAULT</v>
      </c>
      <c r="D250" s="41" t="s">
        <v>1113</v>
      </c>
      <c r="E250" s="75" t="s">
        <v>1114</v>
      </c>
      <c r="F250" s="42">
        <f>VLOOKUP(E250,date_approbation!$A$2:$B$192,2,0)</f>
        <v>43329</v>
      </c>
      <c r="G250" s="42" t="str">
        <f>VLOOKUP(E250,' SAGE nécessaire'!$A$2:$C$192,2,0)</f>
        <v>non</v>
      </c>
      <c r="H250" s="42" t="str">
        <f>VLOOKUP(E250,' SAGE nécessaire'!$A$2:$C$192,3,0)</f>
        <v>non</v>
      </c>
      <c r="I250" s="43">
        <v>2</v>
      </c>
      <c r="J250" s="44" t="s">
        <v>1121</v>
      </c>
      <c r="K250" s="40" t="s">
        <v>107</v>
      </c>
      <c r="L250" s="45" t="s">
        <v>108</v>
      </c>
      <c r="M250" s="46" t="s">
        <v>109</v>
      </c>
      <c r="N250" s="45"/>
      <c r="O250" s="46"/>
      <c r="P250" s="47" t="s">
        <v>1122</v>
      </c>
      <c r="Q250" s="48" t="s">
        <v>1123</v>
      </c>
      <c r="R250" s="79" t="s">
        <v>220</v>
      </c>
      <c r="S250" s="55"/>
      <c r="T250" s="81" t="s">
        <v>812</v>
      </c>
      <c r="U250" s="52" t="s">
        <v>115</v>
      </c>
      <c r="V250" s="58" t="s">
        <v>93</v>
      </c>
      <c r="W250" s="57" t="s">
        <v>1118</v>
      </c>
      <c r="X250" s="54" t="s">
        <v>83</v>
      </c>
      <c r="Y250" s="54" t="s">
        <v>83</v>
      </c>
      <c r="Z250" s="54" t="s">
        <v>84</v>
      </c>
      <c r="AA250" s="50" t="s">
        <v>1124</v>
      </c>
      <c r="AB250" s="55" t="s">
        <v>1125</v>
      </c>
      <c r="AC250" s="56"/>
      <c r="AJQ250" s="57"/>
      <c r="AJR250"/>
      <c r="AJS250"/>
      <c r="AJT250"/>
      <c r="AJU250"/>
      <c r="AJV250"/>
      <c r="AJW250"/>
      <c r="AJX250"/>
      <c r="AJY250"/>
      <c r="AJZ250"/>
      <c r="AKA250"/>
      <c r="AKB250"/>
      <c r="AKC250"/>
      <c r="AKD250"/>
      <c r="AKE250"/>
      <c r="AKF250"/>
      <c r="AKG250"/>
      <c r="AKH250"/>
      <c r="AKI250"/>
      <c r="AKJ250"/>
      <c r="AKK250"/>
      <c r="AKL250"/>
      <c r="AKM250"/>
      <c r="AKN250"/>
      <c r="AKO250"/>
      <c r="AKP250"/>
      <c r="AKQ250"/>
      <c r="AKR250"/>
      <c r="AKS250"/>
      <c r="AKT250"/>
      <c r="AKU250"/>
      <c r="AKV250"/>
      <c r="AKW250"/>
      <c r="AKX250"/>
      <c r="AKY250"/>
      <c r="AKZ250"/>
      <c r="ALA250"/>
      <c r="ALB250"/>
      <c r="ALC250"/>
      <c r="ALD250"/>
      <c r="ALE250"/>
      <c r="ALF250"/>
      <c r="ALG250"/>
      <c r="ALH250"/>
      <c r="ALI250"/>
      <c r="ALJ250"/>
      <c r="ALK250"/>
      <c r="ALL250"/>
      <c r="ALM250"/>
      <c r="ALN250"/>
      <c r="ALO250"/>
      <c r="ALP250"/>
      <c r="ALQ250"/>
      <c r="ALR250"/>
      <c r="ALS250"/>
      <c r="ALT250"/>
      <c r="ALU250"/>
      <c r="ALV250"/>
      <c r="ALW250"/>
      <c r="ALX250"/>
      <c r="ALY250"/>
      <c r="ALZ250"/>
      <c r="AMA250"/>
      <c r="AMB250"/>
      <c r="AMC250"/>
      <c r="AMD250"/>
      <c r="AME250"/>
      <c r="AMF250"/>
      <c r="AMG250"/>
      <c r="AMH250"/>
      <c r="AMI250"/>
      <c r="AMJ250"/>
    </row>
    <row r="251" spans="1:1024" s="58" customFormat="1" ht="210" x14ac:dyDescent="0.3">
      <c r="A251" s="40" t="str">
        <f>VLOOKUP(E251,comité_bassin!A:B,2,0)</f>
        <v>Rhône-Méditerranée</v>
      </c>
      <c r="B251" s="40" t="str">
        <f>VLOOKUP(E251,'Région SAGE'!$A$2:$B$233,2,0)</f>
        <v>OCCITANIE</v>
      </c>
      <c r="C251" s="40" t="str">
        <f>VLOOKUP(E251,'département SAGE'!$A$2:$B$192,2,0)</f>
        <v>HERAULT</v>
      </c>
      <c r="D251" s="41" t="s">
        <v>1113</v>
      </c>
      <c r="E251" s="75" t="s">
        <v>1114</v>
      </c>
      <c r="F251" s="42">
        <f>VLOOKUP(E251,date_approbation!$A$2:$B$192,2,0)</f>
        <v>43329</v>
      </c>
      <c r="G251" s="42" t="str">
        <f>VLOOKUP(E251,' SAGE nécessaire'!$A$2:$C$192,2,0)</f>
        <v>non</v>
      </c>
      <c r="H251" s="42" t="str">
        <f>VLOOKUP(E251,' SAGE nécessaire'!$A$2:$C$192,3,0)</f>
        <v>non</v>
      </c>
      <c r="I251" s="43">
        <v>3</v>
      </c>
      <c r="J251" s="44" t="s">
        <v>1126</v>
      </c>
      <c r="K251" s="40" t="s">
        <v>107</v>
      </c>
      <c r="L251" s="45" t="s">
        <v>108</v>
      </c>
      <c r="M251" s="46" t="s">
        <v>109</v>
      </c>
      <c r="N251" s="45"/>
      <c r="O251" s="46"/>
      <c r="P251" s="47" t="s">
        <v>1127</v>
      </c>
      <c r="Q251" s="48" t="s">
        <v>1128</v>
      </c>
      <c r="R251" s="79"/>
      <c r="S251" s="55"/>
      <c r="T251" s="81" t="s">
        <v>812</v>
      </c>
      <c r="U251" s="52" t="s">
        <v>115</v>
      </c>
      <c r="V251" s="58" t="s">
        <v>93</v>
      </c>
      <c r="W251" s="57" t="s">
        <v>1118</v>
      </c>
      <c r="X251" s="54" t="s">
        <v>83</v>
      </c>
      <c r="Y251" s="54" t="s">
        <v>83</v>
      </c>
      <c r="Z251" s="54" t="s">
        <v>84</v>
      </c>
      <c r="AA251" s="50"/>
      <c r="AB251" s="55" t="s">
        <v>1125</v>
      </c>
      <c r="AC251" s="56"/>
      <c r="AJQ251" s="57"/>
      <c r="AJR251"/>
      <c r="AJS251"/>
      <c r="AJT251"/>
      <c r="AJU251"/>
      <c r="AJV251"/>
      <c r="AJW251"/>
      <c r="AJX251"/>
      <c r="AJY251"/>
      <c r="AJZ251"/>
      <c r="AKA251"/>
      <c r="AKB251"/>
      <c r="AKC251"/>
      <c r="AKD251"/>
      <c r="AKE251"/>
      <c r="AKF251"/>
      <c r="AKG251"/>
      <c r="AKH251"/>
      <c r="AKI251"/>
      <c r="AKJ251"/>
      <c r="AKK251"/>
      <c r="AKL251"/>
      <c r="AKM251"/>
      <c r="AKN251"/>
      <c r="AKO251"/>
      <c r="AKP251"/>
      <c r="AKQ251"/>
      <c r="AKR251"/>
      <c r="AKS251"/>
      <c r="AKT251"/>
      <c r="AKU251"/>
      <c r="AKV251"/>
      <c r="AKW251"/>
      <c r="AKX251"/>
      <c r="AKY251"/>
      <c r="AKZ251"/>
      <c r="ALA251"/>
      <c r="ALB251"/>
      <c r="ALC251"/>
      <c r="ALD251"/>
      <c r="ALE251"/>
      <c r="ALF251"/>
      <c r="ALG251"/>
      <c r="ALH251"/>
      <c r="ALI251"/>
      <c r="ALJ251"/>
      <c r="ALK251"/>
      <c r="ALL251"/>
      <c r="ALM251"/>
      <c r="ALN251"/>
      <c r="ALO251"/>
      <c r="ALP251"/>
      <c r="ALQ251"/>
      <c r="ALR251"/>
      <c r="ALS251"/>
      <c r="ALT251"/>
      <c r="ALU251"/>
      <c r="ALV251"/>
      <c r="ALW251"/>
      <c r="ALX251"/>
      <c r="ALY251"/>
      <c r="ALZ251"/>
      <c r="AMA251"/>
      <c r="AMB251"/>
      <c r="AMC251"/>
      <c r="AMD251"/>
      <c r="AME251"/>
      <c r="AMF251"/>
      <c r="AMG251"/>
      <c r="AMH251"/>
      <c r="AMI251"/>
      <c r="AMJ251"/>
    </row>
    <row r="252" spans="1:1024" s="58" customFormat="1" ht="357" x14ac:dyDescent="0.3">
      <c r="A252" s="40" t="str">
        <f>VLOOKUP(E252,comité_bassin!A:B,2,0)</f>
        <v>Rhône-Méditerranée</v>
      </c>
      <c r="B252" s="40" t="str">
        <f>VLOOKUP(E252,'Région SAGE'!$A$2:$B$233,2,0)</f>
        <v>OCCITANIE</v>
      </c>
      <c r="C252" s="40" t="str">
        <f>VLOOKUP(E252,'département SAGE'!$A$2:$B$192,2,0)</f>
        <v>HERAULT</v>
      </c>
      <c r="D252" s="41" t="s">
        <v>1113</v>
      </c>
      <c r="E252" s="75" t="s">
        <v>1114</v>
      </c>
      <c r="F252" s="42">
        <f>VLOOKUP(E252,date_approbation!$A$2:$B$192,2,0)</f>
        <v>43329</v>
      </c>
      <c r="G252" s="42" t="str">
        <f>VLOOKUP(E252,' SAGE nécessaire'!$A$2:$C$192,2,0)</f>
        <v>non</v>
      </c>
      <c r="H252" s="42" t="str">
        <f>VLOOKUP(E252,' SAGE nécessaire'!$A$2:$C$192,3,0)</f>
        <v>non</v>
      </c>
      <c r="I252" s="43">
        <v>4</v>
      </c>
      <c r="J252" s="44" t="s">
        <v>1129</v>
      </c>
      <c r="K252" s="40" t="s">
        <v>107</v>
      </c>
      <c r="L252" s="45" t="s">
        <v>108</v>
      </c>
      <c r="M252" s="46" t="s">
        <v>109</v>
      </c>
      <c r="N252" s="45"/>
      <c r="O252" s="46"/>
      <c r="P252" s="47" t="s">
        <v>1130</v>
      </c>
      <c r="Q252" s="48" t="s">
        <v>1131</v>
      </c>
      <c r="R252" s="79"/>
      <c r="S252" s="55"/>
      <c r="T252" s="51" t="s">
        <v>317</v>
      </c>
      <c r="U252" s="52" t="s">
        <v>115</v>
      </c>
      <c r="V252" s="58" t="s">
        <v>93</v>
      </c>
      <c r="W252" s="57" t="s">
        <v>1132</v>
      </c>
      <c r="X252" s="54" t="s">
        <v>83</v>
      </c>
      <c r="Y252" s="54" t="s">
        <v>83</v>
      </c>
      <c r="Z252" s="54" t="s">
        <v>84</v>
      </c>
      <c r="AA252" s="50" t="s">
        <v>1133</v>
      </c>
      <c r="AB252" s="55" t="s">
        <v>1134</v>
      </c>
      <c r="AC252" s="56"/>
      <c r="AJQ252" s="57"/>
      <c r="AJR252"/>
      <c r="AJS252"/>
      <c r="AJT252"/>
      <c r="AJU252"/>
      <c r="AJV252"/>
      <c r="AJW252"/>
      <c r="AJX252"/>
      <c r="AJY252"/>
      <c r="AJZ252"/>
      <c r="AKA252"/>
      <c r="AKB252"/>
      <c r="AKC252"/>
      <c r="AKD252"/>
      <c r="AKE252"/>
      <c r="AKF252"/>
      <c r="AKG252"/>
      <c r="AKH252"/>
      <c r="AKI252"/>
      <c r="AKJ252"/>
      <c r="AKK252"/>
      <c r="AKL252"/>
      <c r="AKM252"/>
      <c r="AKN252"/>
      <c r="AKO252"/>
      <c r="AKP252"/>
      <c r="AKQ252"/>
      <c r="AKR252"/>
      <c r="AKS252"/>
      <c r="AKT252"/>
      <c r="AKU252"/>
      <c r="AKV252"/>
      <c r="AKW252"/>
      <c r="AKX252"/>
      <c r="AKY252"/>
      <c r="AKZ252"/>
      <c r="ALA252"/>
      <c r="ALB252"/>
      <c r="ALC252"/>
      <c r="ALD252"/>
      <c r="ALE252"/>
      <c r="ALF252"/>
      <c r="ALG252"/>
      <c r="ALH252"/>
      <c r="ALI252"/>
      <c r="ALJ252"/>
      <c r="ALK252"/>
      <c r="ALL252"/>
      <c r="ALM252"/>
      <c r="ALN252"/>
      <c r="ALO252"/>
      <c r="ALP252"/>
      <c r="ALQ252"/>
      <c r="ALR252"/>
      <c r="ALS252"/>
      <c r="ALT252"/>
      <c r="ALU252"/>
      <c r="ALV252"/>
      <c r="ALW252"/>
      <c r="ALX252"/>
      <c r="ALY252"/>
      <c r="ALZ252"/>
      <c r="AMA252"/>
      <c r="AMB252"/>
      <c r="AMC252"/>
      <c r="AMD252"/>
      <c r="AME252"/>
      <c r="AMF252"/>
      <c r="AMG252"/>
      <c r="AMH252"/>
      <c r="AMI252"/>
      <c r="AMJ252"/>
    </row>
    <row r="253" spans="1:1024" s="58" customFormat="1" ht="294" x14ac:dyDescent="0.3">
      <c r="A253" s="40" t="str">
        <f>VLOOKUP(E253,comité_bassin!A:B,2,0)</f>
        <v>Rhône-Méditerranée</v>
      </c>
      <c r="B253" s="40" t="str">
        <f>VLOOKUP(E253,'Région SAGE'!$A$2:$B$233,2,0)</f>
        <v>OCCITANIE</v>
      </c>
      <c r="C253" s="40" t="str">
        <f>VLOOKUP(E253,'département SAGE'!$A$2:$B$192,2,0)</f>
        <v>HERAULT</v>
      </c>
      <c r="D253" s="41" t="s">
        <v>1113</v>
      </c>
      <c r="E253" s="75" t="s">
        <v>1114</v>
      </c>
      <c r="F253" s="42">
        <f>VLOOKUP(E253,date_approbation!$A$2:$B$192,2,0)</f>
        <v>43329</v>
      </c>
      <c r="G253" s="42" t="str">
        <f>VLOOKUP(E253,' SAGE nécessaire'!$A$2:$C$192,2,0)</f>
        <v>non</v>
      </c>
      <c r="H253" s="42" t="str">
        <f>VLOOKUP(E253,' SAGE nécessaire'!$A$2:$C$192,3,0)</f>
        <v>non</v>
      </c>
      <c r="I253" s="43">
        <v>5</v>
      </c>
      <c r="J253" s="44" t="s">
        <v>1135</v>
      </c>
      <c r="K253" s="40" t="s">
        <v>107</v>
      </c>
      <c r="L253" s="45" t="s">
        <v>108</v>
      </c>
      <c r="M253" s="46" t="s">
        <v>290</v>
      </c>
      <c r="N253" s="45" t="s">
        <v>138</v>
      </c>
      <c r="O253" s="46" t="s">
        <v>290</v>
      </c>
      <c r="P253" s="47" t="s">
        <v>1136</v>
      </c>
      <c r="Q253" s="48" t="s">
        <v>1137</v>
      </c>
      <c r="R253" s="79" t="s">
        <v>220</v>
      </c>
      <c r="S253" s="55"/>
      <c r="T253" s="81" t="s">
        <v>1138</v>
      </c>
      <c r="U253" s="52" t="s">
        <v>115</v>
      </c>
      <c r="V253" s="58" t="s">
        <v>93</v>
      </c>
      <c r="W253" s="57" t="s">
        <v>1139</v>
      </c>
      <c r="X253" s="54" t="s">
        <v>83</v>
      </c>
      <c r="Y253" s="54" t="s">
        <v>83</v>
      </c>
      <c r="Z253" s="54" t="s">
        <v>84</v>
      </c>
      <c r="AA253" s="50" t="s">
        <v>1140</v>
      </c>
      <c r="AB253" s="55" t="s">
        <v>1141</v>
      </c>
      <c r="AC253" s="56"/>
      <c r="AJQ253" s="57"/>
      <c r="AJR253"/>
      <c r="AJS253"/>
      <c r="AJT253"/>
      <c r="AJU253"/>
      <c r="AJV253"/>
      <c r="AJW253"/>
      <c r="AJX253"/>
      <c r="AJY253"/>
      <c r="AJZ253"/>
      <c r="AKA253"/>
      <c r="AKB253"/>
      <c r="AKC253"/>
      <c r="AKD253"/>
      <c r="AKE253"/>
      <c r="AKF253"/>
      <c r="AKG253"/>
      <c r="AKH253"/>
      <c r="AKI253"/>
      <c r="AKJ253"/>
      <c r="AKK253"/>
      <c r="AKL253"/>
      <c r="AKM253"/>
      <c r="AKN253"/>
      <c r="AKO253"/>
      <c r="AKP253"/>
      <c r="AKQ253"/>
      <c r="AKR253"/>
      <c r="AKS253"/>
      <c r="AKT253"/>
      <c r="AKU253"/>
      <c r="AKV253"/>
      <c r="AKW253"/>
      <c r="AKX253"/>
      <c r="AKY253"/>
      <c r="AKZ253"/>
      <c r="ALA253"/>
      <c r="ALB253"/>
      <c r="ALC253"/>
      <c r="ALD253"/>
      <c r="ALE253"/>
      <c r="ALF253"/>
      <c r="ALG253"/>
      <c r="ALH253"/>
      <c r="ALI253"/>
      <c r="ALJ253"/>
      <c r="ALK253"/>
      <c r="ALL253"/>
      <c r="ALM253"/>
      <c r="ALN253"/>
      <c r="ALO253"/>
      <c r="ALP253"/>
      <c r="ALQ253"/>
      <c r="ALR253"/>
      <c r="ALS253"/>
      <c r="ALT253"/>
      <c r="ALU253"/>
      <c r="ALV253"/>
      <c r="ALW253"/>
      <c r="ALX253"/>
      <c r="ALY253"/>
      <c r="ALZ253"/>
      <c r="AMA253"/>
      <c r="AMB253"/>
      <c r="AMC253"/>
      <c r="AMD253"/>
      <c r="AME253"/>
      <c r="AMF253"/>
      <c r="AMG253"/>
      <c r="AMH253"/>
      <c r="AMI253"/>
      <c r="AMJ253"/>
    </row>
    <row r="254" spans="1:1024" s="58" customFormat="1" ht="210" x14ac:dyDescent="0.3">
      <c r="A254" s="40" t="str">
        <f>VLOOKUP(E254,comité_bassin!A:B,2,0)</f>
        <v>Rhône-Méditerranée</v>
      </c>
      <c r="B254" s="40" t="str">
        <f>VLOOKUP(E254,'Région SAGE'!$A$2:$B$233,2,0)</f>
        <v>OCCITANIE</v>
      </c>
      <c r="C254" s="40" t="str">
        <f>VLOOKUP(E254,'département SAGE'!$A$2:$B$192,2,0)</f>
        <v>HERAULT</v>
      </c>
      <c r="D254" s="41" t="s">
        <v>1113</v>
      </c>
      <c r="E254" s="75" t="s">
        <v>1114</v>
      </c>
      <c r="F254" s="42">
        <f>VLOOKUP(E254,date_approbation!$A$2:$B$192,2,0)</f>
        <v>43329</v>
      </c>
      <c r="G254" s="42" t="str">
        <f>VLOOKUP(E254,' SAGE nécessaire'!$A$2:$C$192,2,0)</f>
        <v>non</v>
      </c>
      <c r="H254" s="42" t="str">
        <f>VLOOKUP(E254,' SAGE nécessaire'!$A$2:$C$192,3,0)</f>
        <v>non</v>
      </c>
      <c r="I254" s="43">
        <v>6</v>
      </c>
      <c r="J254" s="44" t="s">
        <v>1142</v>
      </c>
      <c r="K254" s="40" t="s">
        <v>107</v>
      </c>
      <c r="L254" s="45" t="s">
        <v>138</v>
      </c>
      <c r="M254" s="46" t="s">
        <v>109</v>
      </c>
      <c r="N254" s="45" t="s">
        <v>108</v>
      </c>
      <c r="O254" s="46" t="s">
        <v>908</v>
      </c>
      <c r="P254" s="47" t="s">
        <v>1143</v>
      </c>
      <c r="Q254" s="48" t="s">
        <v>1144</v>
      </c>
      <c r="R254" s="79" t="s">
        <v>220</v>
      </c>
      <c r="S254" s="55"/>
      <c r="T254" s="81" t="s">
        <v>1145</v>
      </c>
      <c r="U254" s="52" t="s">
        <v>115</v>
      </c>
      <c r="V254" s="58" t="s">
        <v>82</v>
      </c>
      <c r="W254" s="57"/>
      <c r="X254" s="54" t="s">
        <v>83</v>
      </c>
      <c r="Y254" s="54" t="s">
        <v>83</v>
      </c>
      <c r="Z254" s="54" t="s">
        <v>84</v>
      </c>
      <c r="AA254" s="50" t="s">
        <v>1146</v>
      </c>
      <c r="AB254" s="55" t="s">
        <v>1147</v>
      </c>
      <c r="AC254" s="56"/>
      <c r="AJQ254" s="57"/>
      <c r="AJR254"/>
      <c r="AJS254"/>
      <c r="AJT254"/>
      <c r="AJU254"/>
      <c r="AJV254"/>
      <c r="AJW254"/>
      <c r="AJX254"/>
      <c r="AJY254"/>
      <c r="AJZ254"/>
      <c r="AKA254"/>
      <c r="AKB254"/>
      <c r="AKC254"/>
      <c r="AKD254"/>
      <c r="AKE254"/>
      <c r="AKF254"/>
      <c r="AKG254"/>
      <c r="AKH254"/>
      <c r="AKI254"/>
      <c r="AKJ254"/>
      <c r="AKK254"/>
      <c r="AKL254"/>
      <c r="AKM254"/>
      <c r="AKN254"/>
      <c r="AKO254"/>
      <c r="AKP254"/>
      <c r="AKQ254"/>
      <c r="AKR254"/>
      <c r="AKS254"/>
      <c r="AKT254"/>
      <c r="AKU254"/>
      <c r="AKV254"/>
      <c r="AKW254"/>
      <c r="AKX254"/>
      <c r="AKY254"/>
      <c r="AKZ254"/>
      <c r="ALA254"/>
      <c r="ALB254"/>
      <c r="ALC254"/>
      <c r="ALD254"/>
      <c r="ALE254"/>
      <c r="ALF254"/>
      <c r="ALG254"/>
      <c r="ALH254"/>
      <c r="ALI254"/>
      <c r="ALJ254"/>
      <c r="ALK254"/>
      <c r="ALL254"/>
      <c r="ALM254"/>
      <c r="ALN254"/>
      <c r="ALO254"/>
      <c r="ALP254"/>
      <c r="ALQ254"/>
      <c r="ALR254"/>
      <c r="ALS254"/>
      <c r="ALT254"/>
      <c r="ALU254"/>
      <c r="ALV254"/>
      <c r="ALW254"/>
      <c r="ALX254"/>
      <c r="ALY254"/>
      <c r="ALZ254"/>
      <c r="AMA254"/>
      <c r="AMB254"/>
      <c r="AMC254"/>
      <c r="AMD254"/>
      <c r="AME254"/>
      <c r="AMF254"/>
      <c r="AMG254"/>
      <c r="AMH254"/>
      <c r="AMI254"/>
      <c r="AMJ254"/>
    </row>
    <row r="255" spans="1:1024" s="58" customFormat="1" ht="315" x14ac:dyDescent="0.3">
      <c r="A255" s="40" t="str">
        <f>VLOOKUP(E255,comité_bassin!A:B,2,0)</f>
        <v>Rhône-Méditerranée</v>
      </c>
      <c r="B255" s="40" t="str">
        <f>VLOOKUP(E255,'Région SAGE'!$A$2:$B$233,2,0)</f>
        <v>OCCITANIE</v>
      </c>
      <c r="C255" s="40" t="str">
        <f>VLOOKUP(E255,'département SAGE'!$A$2:$B$192,2,0)</f>
        <v>HERAULT</v>
      </c>
      <c r="D255" s="41" t="s">
        <v>1113</v>
      </c>
      <c r="E255" s="75" t="s">
        <v>1114</v>
      </c>
      <c r="F255" s="42">
        <f>VLOOKUP(E255,date_approbation!$A$2:$B$192,2,0)</f>
        <v>43329</v>
      </c>
      <c r="G255" s="42" t="str">
        <f>VLOOKUP(E255,' SAGE nécessaire'!$A$2:$C$192,2,0)</f>
        <v>non</v>
      </c>
      <c r="H255" s="42" t="str">
        <f>VLOOKUP(E255,' SAGE nécessaire'!$A$2:$C$192,3,0)</f>
        <v>non</v>
      </c>
      <c r="I255" s="43">
        <v>7</v>
      </c>
      <c r="J255" s="44" t="s">
        <v>1148</v>
      </c>
      <c r="K255" s="40" t="s">
        <v>107</v>
      </c>
      <c r="L255" s="45" t="s">
        <v>108</v>
      </c>
      <c r="M255" s="46" t="s">
        <v>109</v>
      </c>
      <c r="N255" s="45"/>
      <c r="O255" s="46"/>
      <c r="P255" s="47" t="s">
        <v>1149</v>
      </c>
      <c r="Q255" s="48" t="s">
        <v>1150</v>
      </c>
      <c r="R255" s="79" t="s">
        <v>220</v>
      </c>
      <c r="S255" s="55"/>
      <c r="T255" s="81" t="s">
        <v>812</v>
      </c>
      <c r="U255" s="52" t="s">
        <v>115</v>
      </c>
      <c r="V255" s="58" t="s">
        <v>93</v>
      </c>
      <c r="W255" s="57" t="s">
        <v>1132</v>
      </c>
      <c r="X255" s="54" t="s">
        <v>83</v>
      </c>
      <c r="Y255" s="54" t="s">
        <v>83</v>
      </c>
      <c r="Z255" s="54" t="s">
        <v>84</v>
      </c>
      <c r="AA255" s="50" t="s">
        <v>1151</v>
      </c>
      <c r="AB255" s="55" t="s">
        <v>1152</v>
      </c>
      <c r="AC255" s="56"/>
      <c r="AJQ255" s="57"/>
      <c r="AJR255"/>
      <c r="AJS255"/>
      <c r="AJT255"/>
      <c r="AJU255"/>
      <c r="AJV255"/>
      <c r="AJW255"/>
      <c r="AJX255"/>
      <c r="AJY255"/>
      <c r="AJZ255"/>
      <c r="AKA255"/>
      <c r="AKB255"/>
      <c r="AKC255"/>
      <c r="AKD255"/>
      <c r="AKE255"/>
      <c r="AKF255"/>
      <c r="AKG255"/>
      <c r="AKH255"/>
      <c r="AKI255"/>
      <c r="AKJ255"/>
      <c r="AKK255"/>
      <c r="AKL255"/>
      <c r="AKM255"/>
      <c r="AKN255"/>
      <c r="AKO255"/>
      <c r="AKP255"/>
      <c r="AKQ255"/>
      <c r="AKR255"/>
      <c r="AKS255"/>
      <c r="AKT255"/>
      <c r="AKU255"/>
      <c r="AKV255"/>
      <c r="AKW255"/>
      <c r="AKX255"/>
      <c r="AKY255"/>
      <c r="AKZ255"/>
      <c r="ALA255"/>
      <c r="ALB255"/>
      <c r="ALC255"/>
      <c r="ALD255"/>
      <c r="ALE255"/>
      <c r="ALF255"/>
      <c r="ALG255"/>
      <c r="ALH255"/>
      <c r="ALI255"/>
      <c r="ALJ255"/>
      <c r="ALK255"/>
      <c r="ALL255"/>
      <c r="ALM255"/>
      <c r="ALN255"/>
      <c r="ALO255"/>
      <c r="ALP255"/>
      <c r="ALQ255"/>
      <c r="ALR255"/>
      <c r="ALS255"/>
      <c r="ALT255"/>
      <c r="ALU255"/>
      <c r="ALV255"/>
      <c r="ALW255"/>
      <c r="ALX255"/>
      <c r="ALY255"/>
      <c r="ALZ255"/>
      <c r="AMA255"/>
      <c r="AMB255"/>
      <c r="AMC255"/>
      <c r="AMD255"/>
      <c r="AME255"/>
      <c r="AMF255"/>
      <c r="AMG255"/>
      <c r="AMH255"/>
      <c r="AMI255"/>
      <c r="AMJ255"/>
    </row>
    <row r="256" spans="1:1024" s="58" customFormat="1" ht="231" x14ac:dyDescent="0.3">
      <c r="A256" s="40" t="str">
        <f>VLOOKUP(E256,comité_bassin!A:B,2,0)</f>
        <v>Seine-Normandie, Loire-Bretagne, Rhône-Méditerranée</v>
      </c>
      <c r="B256" s="40" t="str">
        <f>VLOOKUP(E256,'Région SAGE'!$A$2:$B$233,2,0)</f>
        <v>BOURGOGNE-FRANCHE-COMTE</v>
      </c>
      <c r="C256" s="40" t="str">
        <f>VLOOKUP(E256,'département SAGE'!$A$2:$B$192,2,0)</f>
        <v>YONNE</v>
      </c>
      <c r="D256" s="41" t="s">
        <v>1153</v>
      </c>
      <c r="E256" s="75" t="s">
        <v>1154</v>
      </c>
      <c r="F256" s="42">
        <f>VLOOKUP(E256,date_approbation!$A$2:$B$192,2,0)</f>
        <v>41400</v>
      </c>
      <c r="G256" s="42" t="str">
        <f>VLOOKUP(E256,' SAGE nécessaire'!$A$2:$C$192,2,0)</f>
        <v>oui</v>
      </c>
      <c r="H256" s="42" t="str">
        <f>VLOOKUP(E256,' SAGE nécessaire'!$A$2:$C$192,3,0)</f>
        <v>oui</v>
      </c>
      <c r="I256" s="43" t="s">
        <v>480</v>
      </c>
      <c r="J256" s="44" t="s">
        <v>1155</v>
      </c>
      <c r="K256" s="40" t="s">
        <v>73</v>
      </c>
      <c r="L256" s="45" t="s">
        <v>108</v>
      </c>
      <c r="M256" s="46" t="s">
        <v>109</v>
      </c>
      <c r="N256" s="45"/>
      <c r="O256" s="46"/>
      <c r="P256" s="47" t="s">
        <v>1156</v>
      </c>
      <c r="Q256" s="48" t="s">
        <v>1157</v>
      </c>
      <c r="R256" s="79" t="s">
        <v>220</v>
      </c>
      <c r="S256" s="55"/>
      <c r="T256" s="81" t="s">
        <v>488</v>
      </c>
      <c r="U256" s="52" t="s">
        <v>115</v>
      </c>
      <c r="V256" s="58" t="s">
        <v>82</v>
      </c>
      <c r="W256" s="57"/>
      <c r="X256" s="54" t="s">
        <v>83</v>
      </c>
      <c r="Y256" s="54" t="s">
        <v>83</v>
      </c>
      <c r="Z256" s="54" t="s">
        <v>84</v>
      </c>
      <c r="AA256" s="50"/>
      <c r="AB256" s="55"/>
      <c r="AC256" s="56"/>
      <c r="AJQ256" s="57"/>
      <c r="AJR256"/>
      <c r="AJS256"/>
      <c r="AJT256"/>
      <c r="AJU256"/>
      <c r="AJV256"/>
      <c r="AJW256"/>
      <c r="AJX256"/>
      <c r="AJY256"/>
      <c r="AJZ256"/>
      <c r="AKA256"/>
      <c r="AKB256"/>
      <c r="AKC256"/>
      <c r="AKD256"/>
      <c r="AKE256"/>
      <c r="AKF256"/>
      <c r="AKG256"/>
      <c r="AKH256"/>
      <c r="AKI256"/>
      <c r="AKJ256"/>
      <c r="AKK256"/>
      <c r="AKL256"/>
      <c r="AKM256"/>
      <c r="AKN256"/>
      <c r="AKO256"/>
      <c r="AKP256"/>
      <c r="AKQ256"/>
      <c r="AKR256"/>
      <c r="AKS256"/>
      <c r="AKT256"/>
      <c r="AKU256"/>
      <c r="AKV256"/>
      <c r="AKW256"/>
      <c r="AKX256"/>
      <c r="AKY256"/>
      <c r="AKZ256"/>
      <c r="ALA256"/>
      <c r="ALB256"/>
      <c r="ALC256"/>
      <c r="ALD256"/>
      <c r="ALE256"/>
      <c r="ALF256"/>
      <c r="ALG256"/>
      <c r="ALH256"/>
      <c r="ALI256"/>
      <c r="ALJ256"/>
      <c r="ALK256"/>
      <c r="ALL256"/>
      <c r="ALM256"/>
      <c r="ALN256"/>
      <c r="ALO256"/>
      <c r="ALP256"/>
      <c r="ALQ256"/>
      <c r="ALR256"/>
      <c r="ALS256"/>
      <c r="ALT256"/>
      <c r="ALU256"/>
      <c r="ALV256"/>
      <c r="ALW256"/>
      <c r="ALX256"/>
      <c r="ALY256"/>
      <c r="ALZ256"/>
      <c r="AMA256"/>
      <c r="AMB256"/>
      <c r="AMC256"/>
      <c r="AMD256"/>
      <c r="AME256"/>
      <c r="AMF256"/>
      <c r="AMG256"/>
      <c r="AMH256"/>
      <c r="AMI256"/>
      <c r="AMJ256"/>
    </row>
    <row r="257" spans="1:1024" s="58" customFormat="1" ht="231" x14ac:dyDescent="0.3">
      <c r="A257" s="40" t="str">
        <f>VLOOKUP(E257,comité_bassin!A:B,2,0)</f>
        <v>Seine-Normandie, Loire-Bretagne, Rhône-Méditerranée</v>
      </c>
      <c r="B257" s="40" t="str">
        <f>VLOOKUP(E257,'Région SAGE'!$A$2:$B$233,2,0)</f>
        <v>BOURGOGNE-FRANCHE-COMTE</v>
      </c>
      <c r="C257" s="40" t="str">
        <f>VLOOKUP(E257,'département SAGE'!$A$2:$B$192,2,0)</f>
        <v>YONNE</v>
      </c>
      <c r="D257" s="41" t="s">
        <v>1153</v>
      </c>
      <c r="E257" s="75" t="s">
        <v>1154</v>
      </c>
      <c r="F257" s="42">
        <f>VLOOKUP(E257,date_approbation!$A$2:$B$192,2,0)</f>
        <v>41400</v>
      </c>
      <c r="G257" s="42" t="str">
        <f>VLOOKUP(E257,' SAGE nécessaire'!$A$2:$C$192,2,0)</f>
        <v>oui</v>
      </c>
      <c r="H257" s="42" t="str">
        <f>VLOOKUP(E257,' SAGE nécessaire'!$A$2:$C$192,3,0)</f>
        <v>oui</v>
      </c>
      <c r="I257" s="43" t="s">
        <v>484</v>
      </c>
      <c r="J257" s="44" t="s">
        <v>1158</v>
      </c>
      <c r="K257" s="41" t="s">
        <v>73</v>
      </c>
      <c r="L257" s="85" t="s">
        <v>138</v>
      </c>
      <c r="M257" s="46" t="s">
        <v>139</v>
      </c>
      <c r="N257" s="60"/>
      <c r="O257" s="61"/>
      <c r="P257" s="47" t="s">
        <v>901</v>
      </c>
      <c r="Q257" s="48" t="s">
        <v>1159</v>
      </c>
      <c r="R257" s="79" t="s">
        <v>200</v>
      </c>
      <c r="S257" s="55"/>
      <c r="T257" s="67" t="s">
        <v>903</v>
      </c>
      <c r="U257" s="52" t="s">
        <v>81</v>
      </c>
      <c r="V257" s="58" t="s">
        <v>82</v>
      </c>
      <c r="W257" s="57"/>
      <c r="X257" s="54" t="s">
        <v>83</v>
      </c>
      <c r="Y257" s="54" t="s">
        <v>83</v>
      </c>
      <c r="Z257" s="54" t="s">
        <v>84</v>
      </c>
      <c r="AA257" s="50"/>
      <c r="AB257" s="55"/>
      <c r="AC257" s="56"/>
      <c r="AJQ257" s="57"/>
      <c r="AJR257"/>
      <c r="AJS257"/>
      <c r="AJT257"/>
      <c r="AJU257"/>
      <c r="AJV257"/>
      <c r="AJW257"/>
      <c r="AJX257"/>
      <c r="AJY257"/>
      <c r="AJZ257"/>
      <c r="AKA257"/>
      <c r="AKB257"/>
      <c r="AKC257"/>
      <c r="AKD257"/>
      <c r="AKE257"/>
      <c r="AKF257"/>
      <c r="AKG257"/>
      <c r="AKH257"/>
      <c r="AKI257"/>
      <c r="AKJ257"/>
      <c r="AKK257"/>
      <c r="AKL257"/>
      <c r="AKM257"/>
      <c r="AKN257"/>
      <c r="AKO257"/>
      <c r="AKP257"/>
      <c r="AKQ257"/>
      <c r="AKR257"/>
      <c r="AKS257"/>
      <c r="AKT257"/>
      <c r="AKU257"/>
      <c r="AKV257"/>
      <c r="AKW257"/>
      <c r="AKX257"/>
      <c r="AKY257"/>
      <c r="AKZ257"/>
      <c r="ALA257"/>
      <c r="ALB257"/>
      <c r="ALC257"/>
      <c r="ALD257"/>
      <c r="ALE257"/>
      <c r="ALF257"/>
      <c r="ALG257"/>
      <c r="ALH257"/>
      <c r="ALI257"/>
      <c r="ALJ257"/>
      <c r="ALK257"/>
      <c r="ALL257"/>
      <c r="ALM257"/>
      <c r="ALN257"/>
      <c r="ALO257"/>
      <c r="ALP257"/>
      <c r="ALQ257"/>
      <c r="ALR257"/>
      <c r="ALS257"/>
      <c r="ALT257"/>
      <c r="ALU257"/>
      <c r="ALV257"/>
      <c r="ALW257"/>
      <c r="ALX257"/>
      <c r="ALY257"/>
      <c r="ALZ257"/>
      <c r="AMA257"/>
      <c r="AMB257"/>
      <c r="AMC257"/>
      <c r="AMD257"/>
      <c r="AME257"/>
      <c r="AMF257"/>
      <c r="AMG257"/>
      <c r="AMH257"/>
      <c r="AMI257"/>
      <c r="AMJ257"/>
    </row>
    <row r="258" spans="1:1024" s="58" customFormat="1" ht="210" x14ac:dyDescent="0.3">
      <c r="A258" s="40" t="str">
        <f>VLOOKUP(E258,comité_bassin!A:B,2,0)</f>
        <v>Seine-Normandie, Loire-Bretagne, Rhône-Méditerranée</v>
      </c>
      <c r="B258" s="40" t="str">
        <f>VLOOKUP(E258,'Région SAGE'!$A$2:$B$233,2,0)</f>
        <v>BOURGOGNE-FRANCHE-COMTE</v>
      </c>
      <c r="C258" s="40" t="str">
        <f>VLOOKUP(E258,'département SAGE'!$A$2:$B$192,2,0)</f>
        <v>YONNE</v>
      </c>
      <c r="D258" s="41" t="s">
        <v>1153</v>
      </c>
      <c r="E258" s="75" t="s">
        <v>1154</v>
      </c>
      <c r="F258" s="42">
        <f>VLOOKUP(E258,date_approbation!$A$2:$B$192,2,0)</f>
        <v>41400</v>
      </c>
      <c r="G258" s="42" t="str">
        <f>VLOOKUP(E258,' SAGE nécessaire'!$A$2:$C$192,2,0)</f>
        <v>oui</v>
      </c>
      <c r="H258" s="42" t="str">
        <f>VLOOKUP(E258,' SAGE nécessaire'!$A$2:$C$192,3,0)</f>
        <v>oui</v>
      </c>
      <c r="I258" s="43" t="s">
        <v>489</v>
      </c>
      <c r="J258" s="44" t="s">
        <v>1160</v>
      </c>
      <c r="K258" s="40" t="s">
        <v>73</v>
      </c>
      <c r="L258" s="45" t="s">
        <v>108</v>
      </c>
      <c r="M258" s="46" t="s">
        <v>308</v>
      </c>
      <c r="N258" s="45" t="s">
        <v>138</v>
      </c>
      <c r="O258" s="46" t="s">
        <v>308</v>
      </c>
      <c r="P258" s="47" t="s">
        <v>1161</v>
      </c>
      <c r="Q258" s="48" t="s">
        <v>1162</v>
      </c>
      <c r="R258" s="79" t="s">
        <v>220</v>
      </c>
      <c r="S258" s="55"/>
      <c r="T258" s="81" t="s">
        <v>545</v>
      </c>
      <c r="U258" s="52" t="s">
        <v>115</v>
      </c>
      <c r="V258" s="58" t="s">
        <v>82</v>
      </c>
      <c r="W258" s="57"/>
      <c r="X258" s="54" t="s">
        <v>83</v>
      </c>
      <c r="Y258" s="54" t="s">
        <v>83</v>
      </c>
      <c r="Z258" s="54" t="s">
        <v>84</v>
      </c>
      <c r="AA258" s="50"/>
      <c r="AB258" s="55"/>
      <c r="AC258" s="56"/>
      <c r="AJQ258" s="57"/>
      <c r="AJR258"/>
      <c r="AJS258"/>
      <c r="AJT258"/>
      <c r="AJU258"/>
      <c r="AJV258"/>
      <c r="AJW258"/>
      <c r="AJX258"/>
      <c r="AJY258"/>
      <c r="AJZ258"/>
      <c r="AKA258"/>
      <c r="AKB258"/>
      <c r="AKC258"/>
      <c r="AKD258"/>
      <c r="AKE258"/>
      <c r="AKF258"/>
      <c r="AKG258"/>
      <c r="AKH258"/>
      <c r="AKI258"/>
      <c r="AKJ258"/>
      <c r="AKK258"/>
      <c r="AKL258"/>
      <c r="AKM258"/>
      <c r="AKN258"/>
      <c r="AKO258"/>
      <c r="AKP258"/>
      <c r="AKQ258"/>
      <c r="AKR258"/>
      <c r="AKS258"/>
      <c r="AKT258"/>
      <c r="AKU258"/>
      <c r="AKV258"/>
      <c r="AKW258"/>
      <c r="AKX258"/>
      <c r="AKY258"/>
      <c r="AKZ258"/>
      <c r="ALA258"/>
      <c r="ALB258"/>
      <c r="ALC258"/>
      <c r="ALD258"/>
      <c r="ALE258"/>
      <c r="ALF258"/>
      <c r="ALG258"/>
      <c r="ALH258"/>
      <c r="ALI258"/>
      <c r="ALJ258"/>
      <c r="ALK258"/>
      <c r="ALL258"/>
      <c r="ALM258"/>
      <c r="ALN258"/>
      <c r="ALO258"/>
      <c r="ALP258"/>
      <c r="ALQ258"/>
      <c r="ALR258"/>
      <c r="ALS258"/>
      <c r="ALT258"/>
      <c r="ALU258"/>
      <c r="ALV258"/>
      <c r="ALW258"/>
      <c r="ALX258"/>
      <c r="ALY258"/>
      <c r="ALZ258"/>
      <c r="AMA258"/>
      <c r="AMB258"/>
      <c r="AMC258"/>
      <c r="AMD258"/>
      <c r="AME258"/>
      <c r="AMF258"/>
      <c r="AMG258"/>
      <c r="AMH258"/>
      <c r="AMI258"/>
      <c r="AMJ258"/>
    </row>
    <row r="259" spans="1:1024" s="58" customFormat="1" ht="231" x14ac:dyDescent="0.3">
      <c r="A259" s="40" t="str">
        <f>VLOOKUP(E259,comité_bassin!A:B,2,0)</f>
        <v>Seine-Normandie, Loire-Bretagne, Rhône-Méditerranée</v>
      </c>
      <c r="B259" s="40" t="str">
        <f>VLOOKUP(E259,'Région SAGE'!$A$2:$B$233,2,0)</f>
        <v>BOURGOGNE-FRANCHE-COMTE</v>
      </c>
      <c r="C259" s="40" t="str">
        <f>VLOOKUP(E259,'département SAGE'!$A$2:$B$192,2,0)</f>
        <v>YONNE</v>
      </c>
      <c r="D259" s="41" t="s">
        <v>1153</v>
      </c>
      <c r="E259" s="75" t="s">
        <v>1154</v>
      </c>
      <c r="F259" s="42">
        <f>VLOOKUP(E259,date_approbation!$A$2:$B$192,2,0)</f>
        <v>41400</v>
      </c>
      <c r="G259" s="42" t="str">
        <f>VLOOKUP(E259,' SAGE nécessaire'!$A$2:$C$192,2,0)</f>
        <v>oui</v>
      </c>
      <c r="H259" s="42" t="str">
        <f>VLOOKUP(E259,' SAGE nécessaire'!$A$2:$C$192,3,0)</f>
        <v>oui</v>
      </c>
      <c r="I259" s="43" t="s">
        <v>493</v>
      </c>
      <c r="J259" s="44" t="s">
        <v>1163</v>
      </c>
      <c r="K259" s="40" t="s">
        <v>73</v>
      </c>
      <c r="L259" s="45" t="s">
        <v>138</v>
      </c>
      <c r="M259" s="46" t="s">
        <v>248</v>
      </c>
      <c r="N259" s="45"/>
      <c r="O259" s="46"/>
      <c r="P259" s="47" t="s">
        <v>1164</v>
      </c>
      <c r="Q259" s="48" t="s">
        <v>1165</v>
      </c>
      <c r="R259" s="79" t="s">
        <v>220</v>
      </c>
      <c r="S259" s="55"/>
      <c r="T259" s="81" t="s">
        <v>958</v>
      </c>
      <c r="U259" s="52" t="s">
        <v>115</v>
      </c>
      <c r="V259" s="58" t="s">
        <v>93</v>
      </c>
      <c r="W259" s="57"/>
      <c r="X259" s="90" t="s">
        <v>71</v>
      </c>
      <c r="Y259" s="54" t="s">
        <v>83</v>
      </c>
      <c r="Z259" s="54" t="s">
        <v>84</v>
      </c>
      <c r="AA259" s="50"/>
      <c r="AB259" s="55"/>
      <c r="AC259" s="56"/>
      <c r="AJQ259" s="57"/>
      <c r="AJR259"/>
      <c r="AJS259"/>
      <c r="AJT259"/>
      <c r="AJU259"/>
      <c r="AJV259"/>
      <c r="AJW259"/>
      <c r="AJX259"/>
      <c r="AJY259"/>
      <c r="AJZ259"/>
      <c r="AKA259"/>
      <c r="AKB259"/>
      <c r="AKC259"/>
      <c r="AKD259"/>
      <c r="AKE259"/>
      <c r="AKF259"/>
      <c r="AKG259"/>
      <c r="AKH259"/>
      <c r="AKI259"/>
      <c r="AKJ259"/>
      <c r="AKK259"/>
      <c r="AKL259"/>
      <c r="AKM259"/>
      <c r="AKN259"/>
      <c r="AKO259"/>
      <c r="AKP259"/>
      <c r="AKQ259"/>
      <c r="AKR259"/>
      <c r="AKS259"/>
      <c r="AKT259"/>
      <c r="AKU259"/>
      <c r="AKV259"/>
      <c r="AKW259"/>
      <c r="AKX259"/>
      <c r="AKY259"/>
      <c r="AKZ259"/>
      <c r="ALA259"/>
      <c r="ALB259"/>
      <c r="ALC259"/>
      <c r="ALD259"/>
      <c r="ALE259"/>
      <c r="ALF259"/>
      <c r="ALG259"/>
      <c r="ALH259"/>
      <c r="ALI259"/>
      <c r="ALJ259"/>
      <c r="ALK259"/>
      <c r="ALL259"/>
      <c r="ALM259"/>
      <c r="ALN259"/>
      <c r="ALO259"/>
      <c r="ALP259"/>
      <c r="ALQ259"/>
      <c r="ALR259"/>
      <c r="ALS259"/>
      <c r="ALT259"/>
      <c r="ALU259"/>
      <c r="ALV259"/>
      <c r="ALW259"/>
      <c r="ALX259"/>
      <c r="ALY259"/>
      <c r="ALZ259"/>
      <c r="AMA259"/>
      <c r="AMB259"/>
      <c r="AMC259"/>
      <c r="AMD259"/>
      <c r="AME259"/>
      <c r="AMF259"/>
      <c r="AMG259"/>
      <c r="AMH259"/>
      <c r="AMI259"/>
      <c r="AMJ259"/>
    </row>
    <row r="260" spans="1:1024" s="58" customFormat="1" ht="147" x14ac:dyDescent="0.3">
      <c r="A260" s="40" t="str">
        <f>VLOOKUP(E260,comité_bassin!A:B,2,0)</f>
        <v>Seine-Normandie, Loire-Bretagne, Rhône-Méditerranée</v>
      </c>
      <c r="B260" s="40" t="str">
        <f>VLOOKUP(E260,'Région SAGE'!$A$2:$B$233,2,0)</f>
        <v>BOURGOGNE-FRANCHE-COMTE</v>
      </c>
      <c r="C260" s="40" t="str">
        <f>VLOOKUP(E260,'département SAGE'!$A$2:$B$192,2,0)</f>
        <v>YONNE</v>
      </c>
      <c r="D260" s="41" t="s">
        <v>1153</v>
      </c>
      <c r="E260" s="75" t="s">
        <v>1154</v>
      </c>
      <c r="F260" s="42">
        <f>VLOOKUP(E260,date_approbation!$A$2:$B$192,2,0)</f>
        <v>41400</v>
      </c>
      <c r="G260" s="42" t="str">
        <f>VLOOKUP(E260,' SAGE nécessaire'!$A$2:$C$192,2,0)</f>
        <v>oui</v>
      </c>
      <c r="H260" s="42" t="str">
        <f>VLOOKUP(E260,' SAGE nécessaire'!$A$2:$C$192,3,0)</f>
        <v>oui</v>
      </c>
      <c r="I260" s="43" t="s">
        <v>497</v>
      </c>
      <c r="J260" s="44" t="s">
        <v>1166</v>
      </c>
      <c r="K260" s="40" t="s">
        <v>73</v>
      </c>
      <c r="L260" s="45" t="s">
        <v>74</v>
      </c>
      <c r="M260" s="46" t="s">
        <v>1167</v>
      </c>
      <c r="N260" s="45"/>
      <c r="O260" s="46"/>
      <c r="P260" s="47" t="s">
        <v>1168</v>
      </c>
      <c r="Q260" s="48" t="s">
        <v>1169</v>
      </c>
      <c r="R260" s="79" t="s">
        <v>200</v>
      </c>
      <c r="S260" s="55"/>
      <c r="T260" s="67" t="s">
        <v>954</v>
      </c>
      <c r="U260" s="52" t="s">
        <v>115</v>
      </c>
      <c r="V260" s="58" t="s">
        <v>93</v>
      </c>
      <c r="W260" s="57" t="s">
        <v>1170</v>
      </c>
      <c r="X260" s="54" t="s">
        <v>83</v>
      </c>
      <c r="Y260" s="54" t="s">
        <v>83</v>
      </c>
      <c r="Z260" s="54" t="s">
        <v>84</v>
      </c>
      <c r="AA260" s="50"/>
      <c r="AB260" s="55"/>
      <c r="AC260" s="56"/>
      <c r="AJQ260" s="57"/>
      <c r="AJR260"/>
      <c r="AJS260"/>
      <c r="AJT260"/>
      <c r="AJU260"/>
      <c r="AJV260"/>
      <c r="AJW260"/>
      <c r="AJX260"/>
      <c r="AJY260"/>
      <c r="AJZ260"/>
      <c r="AKA260"/>
      <c r="AKB260"/>
      <c r="AKC260"/>
      <c r="AKD260"/>
      <c r="AKE260"/>
      <c r="AKF260"/>
      <c r="AKG260"/>
      <c r="AKH260"/>
      <c r="AKI260"/>
      <c r="AKJ260"/>
      <c r="AKK260"/>
      <c r="AKL260"/>
      <c r="AKM260"/>
      <c r="AKN260"/>
      <c r="AKO260"/>
      <c r="AKP260"/>
      <c r="AKQ260"/>
      <c r="AKR260"/>
      <c r="AKS260"/>
      <c r="AKT260"/>
      <c r="AKU260"/>
      <c r="AKV260"/>
      <c r="AKW260"/>
      <c r="AKX260"/>
      <c r="AKY260"/>
      <c r="AKZ260"/>
      <c r="ALA260"/>
      <c r="ALB260"/>
      <c r="ALC260"/>
      <c r="ALD260"/>
      <c r="ALE260"/>
      <c r="ALF260"/>
      <c r="ALG260"/>
      <c r="ALH260"/>
      <c r="ALI260"/>
      <c r="ALJ260"/>
      <c r="ALK260"/>
      <c r="ALL260"/>
      <c r="ALM260"/>
      <c r="ALN260"/>
      <c r="ALO260"/>
      <c r="ALP260"/>
      <c r="ALQ260"/>
      <c r="ALR260"/>
      <c r="ALS260"/>
      <c r="ALT260"/>
      <c r="ALU260"/>
      <c r="ALV260"/>
      <c r="ALW260"/>
      <c r="ALX260"/>
      <c r="ALY260"/>
      <c r="ALZ260"/>
      <c r="AMA260"/>
      <c r="AMB260"/>
      <c r="AMC260"/>
      <c r="AMD260"/>
      <c r="AME260"/>
      <c r="AMF260"/>
      <c r="AMG260"/>
      <c r="AMH260"/>
      <c r="AMI260"/>
      <c r="AMJ260"/>
    </row>
    <row r="261" spans="1:1024" s="58" customFormat="1" ht="189" x14ac:dyDescent="0.3">
      <c r="A261" s="40" t="str">
        <f>VLOOKUP(E261,comité_bassin!A:B,2,0)</f>
        <v>Seine-Normandie, Loire-Bretagne, Rhône-Méditerranée</v>
      </c>
      <c r="B261" s="40" t="str">
        <f>VLOOKUP(E261,'Région SAGE'!$A$2:$B$233,2,0)</f>
        <v>BOURGOGNE-FRANCHE-COMTE</v>
      </c>
      <c r="C261" s="40" t="str">
        <f>VLOOKUP(E261,'département SAGE'!$A$2:$B$192,2,0)</f>
        <v>YONNE</v>
      </c>
      <c r="D261" s="41" t="s">
        <v>1153</v>
      </c>
      <c r="E261" s="75" t="s">
        <v>1154</v>
      </c>
      <c r="F261" s="42">
        <f>VLOOKUP(E261,date_approbation!$A$2:$B$192,2,0)</f>
        <v>41400</v>
      </c>
      <c r="G261" s="42" t="str">
        <f>VLOOKUP(E261,' SAGE nécessaire'!$A$2:$C$192,2,0)</f>
        <v>oui</v>
      </c>
      <c r="H261" s="42" t="str">
        <f>VLOOKUP(E261,' SAGE nécessaire'!$A$2:$C$192,3,0)</f>
        <v>oui</v>
      </c>
      <c r="I261" s="43" t="s">
        <v>576</v>
      </c>
      <c r="J261" s="44" t="s">
        <v>1171</v>
      </c>
      <c r="K261" s="40" t="s">
        <v>73</v>
      </c>
      <c r="L261" s="45" t="s">
        <v>74</v>
      </c>
      <c r="M261" s="59" t="s">
        <v>217</v>
      </c>
      <c r="N261" s="45"/>
      <c r="O261" s="46"/>
      <c r="P261" s="47" t="s">
        <v>1172</v>
      </c>
      <c r="Q261" s="48" t="s">
        <v>1173</v>
      </c>
      <c r="R261" s="79" t="s">
        <v>200</v>
      </c>
      <c r="S261" s="55"/>
      <c r="T261" s="81" t="s">
        <v>1174</v>
      </c>
      <c r="U261" s="52" t="s">
        <v>81</v>
      </c>
      <c r="V261" s="58" t="s">
        <v>82</v>
      </c>
      <c r="W261" s="57"/>
      <c r="X261" s="54" t="s">
        <v>83</v>
      </c>
      <c r="Y261" s="54" t="s">
        <v>83</v>
      </c>
      <c r="Z261" s="54" t="s">
        <v>84</v>
      </c>
      <c r="AA261" s="50"/>
      <c r="AB261" s="55"/>
      <c r="AC261" s="56"/>
      <c r="AJQ261" s="57"/>
      <c r="AJR261"/>
      <c r="AJS261"/>
      <c r="AJT261"/>
      <c r="AJU261"/>
      <c r="AJV261"/>
      <c r="AJW261"/>
      <c r="AJX261"/>
      <c r="AJY261"/>
      <c r="AJZ261"/>
      <c r="AKA261"/>
      <c r="AKB261"/>
      <c r="AKC261"/>
      <c r="AKD261"/>
      <c r="AKE261"/>
      <c r="AKF261"/>
      <c r="AKG261"/>
      <c r="AKH261"/>
      <c r="AKI261"/>
      <c r="AKJ261"/>
      <c r="AKK261"/>
      <c r="AKL261"/>
      <c r="AKM261"/>
      <c r="AKN261"/>
      <c r="AKO261"/>
      <c r="AKP261"/>
      <c r="AKQ261"/>
      <c r="AKR261"/>
      <c r="AKS261"/>
      <c r="AKT261"/>
      <c r="AKU261"/>
      <c r="AKV261"/>
      <c r="AKW261"/>
      <c r="AKX261"/>
      <c r="AKY261"/>
      <c r="AKZ261"/>
      <c r="ALA261"/>
      <c r="ALB261"/>
      <c r="ALC261"/>
      <c r="ALD261"/>
      <c r="ALE261"/>
      <c r="ALF261"/>
      <c r="ALG261"/>
      <c r="ALH261"/>
      <c r="ALI261"/>
      <c r="ALJ261"/>
      <c r="ALK261"/>
      <c r="ALL261"/>
      <c r="ALM261"/>
      <c r="ALN261"/>
      <c r="ALO261"/>
      <c r="ALP261"/>
      <c r="ALQ261"/>
      <c r="ALR261"/>
      <c r="ALS261"/>
      <c r="ALT261"/>
      <c r="ALU261"/>
      <c r="ALV261"/>
      <c r="ALW261"/>
      <c r="ALX261"/>
      <c r="ALY261"/>
      <c r="ALZ261"/>
      <c r="AMA261"/>
      <c r="AMB261"/>
      <c r="AMC261"/>
      <c r="AMD261"/>
      <c r="AME261"/>
      <c r="AMF261"/>
      <c r="AMG261"/>
      <c r="AMH261"/>
      <c r="AMI261"/>
      <c r="AMJ261"/>
    </row>
    <row r="262" spans="1:1024" s="58" customFormat="1" ht="231" x14ac:dyDescent="0.3">
      <c r="A262" s="40" t="str">
        <f>VLOOKUP(E262,comité_bassin!A:B,2,0)</f>
        <v>Seine-Normandie, Loire-Bretagne, Rhône-Méditerranée</v>
      </c>
      <c r="B262" s="40" t="str">
        <f>VLOOKUP(E262,'Région SAGE'!$A$2:$B$233,2,0)</f>
        <v>BOURGOGNE-FRANCHE-COMTE</v>
      </c>
      <c r="C262" s="40" t="str">
        <f>VLOOKUP(E262,'département SAGE'!$A$2:$B$192,2,0)</f>
        <v>YONNE</v>
      </c>
      <c r="D262" s="41" t="s">
        <v>1153</v>
      </c>
      <c r="E262" s="75" t="s">
        <v>1154</v>
      </c>
      <c r="F262" s="42">
        <f>VLOOKUP(E262,date_approbation!$A$2:$B$192,2,0)</f>
        <v>41400</v>
      </c>
      <c r="G262" s="42" t="str">
        <f>VLOOKUP(E262,' SAGE nécessaire'!$A$2:$C$192,2,0)</f>
        <v>oui</v>
      </c>
      <c r="H262" s="42" t="str">
        <f>VLOOKUP(E262,' SAGE nécessaire'!$A$2:$C$192,3,0)</f>
        <v>oui</v>
      </c>
      <c r="I262" s="43" t="s">
        <v>541</v>
      </c>
      <c r="J262" s="44" t="s">
        <v>1000</v>
      </c>
      <c r="K262" s="40" t="s">
        <v>73</v>
      </c>
      <c r="L262" s="45" t="s">
        <v>74</v>
      </c>
      <c r="M262" s="59" t="s">
        <v>119</v>
      </c>
      <c r="N262" s="45"/>
      <c r="O262" s="46"/>
      <c r="P262" s="47" t="s">
        <v>1175</v>
      </c>
      <c r="Q262" s="48" t="s">
        <v>1176</v>
      </c>
      <c r="R262" s="79" t="s">
        <v>200</v>
      </c>
      <c r="S262" s="55"/>
      <c r="T262" s="81" t="s">
        <v>460</v>
      </c>
      <c r="U262" s="52" t="s">
        <v>81</v>
      </c>
      <c r="V262" s="58" t="s">
        <v>82</v>
      </c>
      <c r="W262" s="57"/>
      <c r="X262" s="54" t="s">
        <v>83</v>
      </c>
      <c r="Y262" s="54" t="s">
        <v>83</v>
      </c>
      <c r="Z262" s="54" t="s">
        <v>84</v>
      </c>
      <c r="AA262" s="50"/>
      <c r="AB262" s="55"/>
      <c r="AC262" s="56"/>
      <c r="AJQ262" s="57"/>
      <c r="AJR262"/>
      <c r="AJS262"/>
      <c r="AJT262"/>
      <c r="AJU262"/>
      <c r="AJV262"/>
      <c r="AJW262"/>
      <c r="AJX262"/>
      <c r="AJY262"/>
      <c r="AJZ262"/>
      <c r="AKA262"/>
      <c r="AKB262"/>
      <c r="AKC262"/>
      <c r="AKD262"/>
      <c r="AKE262"/>
      <c r="AKF262"/>
      <c r="AKG262"/>
      <c r="AKH262"/>
      <c r="AKI262"/>
      <c r="AKJ262"/>
      <c r="AKK262"/>
      <c r="AKL262"/>
      <c r="AKM262"/>
      <c r="AKN262"/>
      <c r="AKO262"/>
      <c r="AKP262"/>
      <c r="AKQ262"/>
      <c r="AKR262"/>
      <c r="AKS262"/>
      <c r="AKT262"/>
      <c r="AKU262"/>
      <c r="AKV262"/>
      <c r="AKW262"/>
      <c r="AKX262"/>
      <c r="AKY262"/>
      <c r="AKZ262"/>
      <c r="ALA262"/>
      <c r="ALB262"/>
      <c r="ALC262"/>
      <c r="ALD262"/>
      <c r="ALE262"/>
      <c r="ALF262"/>
      <c r="ALG262"/>
      <c r="ALH262"/>
      <c r="ALI262"/>
      <c r="ALJ262"/>
      <c r="ALK262"/>
      <c r="ALL262"/>
      <c r="ALM262"/>
      <c r="ALN262"/>
      <c r="ALO262"/>
      <c r="ALP262"/>
      <c r="ALQ262"/>
      <c r="ALR262"/>
      <c r="ALS262"/>
      <c r="ALT262"/>
      <c r="ALU262"/>
      <c r="ALV262"/>
      <c r="ALW262"/>
      <c r="ALX262"/>
      <c r="ALY262"/>
      <c r="ALZ262"/>
      <c r="AMA262"/>
      <c r="AMB262"/>
      <c r="AMC262"/>
      <c r="AMD262"/>
      <c r="AME262"/>
      <c r="AMF262"/>
      <c r="AMG262"/>
      <c r="AMH262"/>
      <c r="AMI262"/>
      <c r="AMJ262"/>
    </row>
    <row r="263" spans="1:1024" s="58" customFormat="1" ht="105" x14ac:dyDescent="0.3">
      <c r="A263" s="40" t="str">
        <f>VLOOKUP(E263,comité_bassin!A:B,2,0)</f>
        <v>Seine-Normandie, Loire-Bretagne, Rhône-Méditerranée</v>
      </c>
      <c r="B263" s="40" t="str">
        <f>VLOOKUP(E263,'Région SAGE'!$A$2:$B$233,2,0)</f>
        <v>BOURGOGNE-FRANCHE-COMTE</v>
      </c>
      <c r="C263" s="40" t="str">
        <f>VLOOKUP(E263,'département SAGE'!$A$2:$B$192,2,0)</f>
        <v>YONNE</v>
      </c>
      <c r="D263" s="41" t="s">
        <v>1153</v>
      </c>
      <c r="E263" s="75" t="s">
        <v>1154</v>
      </c>
      <c r="F263" s="42">
        <f>VLOOKUP(E263,date_approbation!$A$2:$B$192,2,0)</f>
        <v>41400</v>
      </c>
      <c r="G263" s="42" t="str">
        <f>VLOOKUP(E263,' SAGE nécessaire'!$A$2:$C$192,2,0)</f>
        <v>oui</v>
      </c>
      <c r="H263" s="42" t="str">
        <f>VLOOKUP(E263,' SAGE nécessaire'!$A$2:$C$192,3,0)</f>
        <v>oui</v>
      </c>
      <c r="I263" s="43" t="s">
        <v>546</v>
      </c>
      <c r="J263" s="44" t="s">
        <v>1004</v>
      </c>
      <c r="K263" s="40" t="s">
        <v>73</v>
      </c>
      <c r="L263" s="45" t="s">
        <v>74</v>
      </c>
      <c r="M263" s="46" t="s">
        <v>1177</v>
      </c>
      <c r="N263" s="45"/>
      <c r="O263" s="46"/>
      <c r="P263" s="47" t="s">
        <v>1178</v>
      </c>
      <c r="Q263" s="48" t="s">
        <v>1179</v>
      </c>
      <c r="R263" s="79" t="s">
        <v>200</v>
      </c>
      <c r="S263" s="55"/>
      <c r="T263" s="51" t="s">
        <v>297</v>
      </c>
      <c r="U263" s="52" t="s">
        <v>298</v>
      </c>
      <c r="V263" s="58" t="s">
        <v>93</v>
      </c>
      <c r="W263" s="57"/>
      <c r="X263" s="54" t="s">
        <v>83</v>
      </c>
      <c r="Y263" s="54" t="s">
        <v>83</v>
      </c>
      <c r="Z263" s="54" t="s">
        <v>84</v>
      </c>
      <c r="AA263" s="50"/>
      <c r="AB263" s="55"/>
      <c r="AC263" s="56"/>
      <c r="AJQ263" s="57"/>
      <c r="AJR263"/>
      <c r="AJS263"/>
      <c r="AJT263"/>
      <c r="AJU263"/>
      <c r="AJV263"/>
      <c r="AJW263"/>
      <c r="AJX263"/>
      <c r="AJY263"/>
      <c r="AJZ263"/>
      <c r="AKA263"/>
      <c r="AKB263"/>
      <c r="AKC263"/>
      <c r="AKD263"/>
      <c r="AKE263"/>
      <c r="AKF263"/>
      <c r="AKG263"/>
      <c r="AKH263"/>
      <c r="AKI263"/>
      <c r="AKJ263"/>
      <c r="AKK263"/>
      <c r="AKL263"/>
      <c r="AKM263"/>
      <c r="AKN263"/>
      <c r="AKO263"/>
      <c r="AKP263"/>
      <c r="AKQ263"/>
      <c r="AKR263"/>
      <c r="AKS263"/>
      <c r="AKT263"/>
      <c r="AKU263"/>
      <c r="AKV263"/>
      <c r="AKW263"/>
      <c r="AKX263"/>
      <c r="AKY263"/>
      <c r="AKZ263"/>
      <c r="ALA263"/>
      <c r="ALB263"/>
      <c r="ALC263"/>
      <c r="ALD263"/>
      <c r="ALE263"/>
      <c r="ALF263"/>
      <c r="ALG263"/>
      <c r="ALH263"/>
      <c r="ALI263"/>
      <c r="ALJ263"/>
      <c r="ALK263"/>
      <c r="ALL263"/>
      <c r="ALM263"/>
      <c r="ALN263"/>
      <c r="ALO263"/>
      <c r="ALP263"/>
      <c r="ALQ263"/>
      <c r="ALR263"/>
      <c r="ALS263"/>
      <c r="ALT263"/>
      <c r="ALU263"/>
      <c r="ALV263"/>
      <c r="ALW263"/>
      <c r="ALX263"/>
      <c r="ALY263"/>
      <c r="ALZ263"/>
      <c r="AMA263"/>
      <c r="AMB263"/>
      <c r="AMC263"/>
      <c r="AMD263"/>
      <c r="AME263"/>
      <c r="AMF263"/>
      <c r="AMG263"/>
      <c r="AMH263"/>
      <c r="AMI263"/>
      <c r="AMJ263"/>
    </row>
    <row r="264" spans="1:1024" s="58" customFormat="1" ht="189" x14ac:dyDescent="0.3">
      <c r="A264" s="40" t="str">
        <f>VLOOKUP(E264,comité_bassin!A:B,2,0)</f>
        <v>Seine-Normandie, Loire-Bretagne, Rhône-Méditerranée</v>
      </c>
      <c r="B264" s="40" t="str">
        <f>VLOOKUP(E264,'Région SAGE'!$A$2:$B$233,2,0)</f>
        <v>BOURGOGNE-FRANCHE-COMTE</v>
      </c>
      <c r="C264" s="40" t="str">
        <f>VLOOKUP(E264,'département SAGE'!$A$2:$B$192,2,0)</f>
        <v>YONNE</v>
      </c>
      <c r="D264" s="41" t="s">
        <v>1153</v>
      </c>
      <c r="E264" s="75" t="s">
        <v>1154</v>
      </c>
      <c r="F264" s="42">
        <f>VLOOKUP(E264,date_approbation!$A$2:$B$192,2,0)</f>
        <v>41400</v>
      </c>
      <c r="G264" s="42" t="str">
        <f>VLOOKUP(E264,' SAGE nécessaire'!$A$2:$C$192,2,0)</f>
        <v>oui</v>
      </c>
      <c r="H264" s="42" t="str">
        <f>VLOOKUP(E264,' SAGE nécessaire'!$A$2:$C$192,3,0)</f>
        <v>oui</v>
      </c>
      <c r="I264" s="43" t="s">
        <v>546</v>
      </c>
      <c r="J264" s="44" t="s">
        <v>1180</v>
      </c>
      <c r="K264" s="40" t="s">
        <v>73</v>
      </c>
      <c r="L264" s="45" t="s">
        <v>74</v>
      </c>
      <c r="M264" s="46" t="s">
        <v>1177</v>
      </c>
      <c r="N264" s="45"/>
      <c r="O264" s="46"/>
      <c r="P264" s="47" t="s">
        <v>1178</v>
      </c>
      <c r="Q264" s="48" t="s">
        <v>1181</v>
      </c>
      <c r="R264" s="79" t="s">
        <v>220</v>
      </c>
      <c r="S264" s="55"/>
      <c r="T264" s="67" t="s">
        <v>954</v>
      </c>
      <c r="U264" s="52" t="s">
        <v>298</v>
      </c>
      <c r="V264" s="58" t="s">
        <v>93</v>
      </c>
      <c r="W264" s="57"/>
      <c r="X264" s="90" t="s">
        <v>71</v>
      </c>
      <c r="Y264" s="54" t="s">
        <v>83</v>
      </c>
      <c r="Z264" s="54" t="s">
        <v>84</v>
      </c>
      <c r="AA264" s="50"/>
      <c r="AB264" s="55"/>
      <c r="AC264" s="56"/>
      <c r="AJQ264" s="57"/>
      <c r="AJR264"/>
      <c r="AJS264"/>
      <c r="AJT264"/>
      <c r="AJU264"/>
      <c r="AJV264"/>
      <c r="AJW264"/>
      <c r="AJX264"/>
      <c r="AJY264"/>
      <c r="AJZ264"/>
      <c r="AKA264"/>
      <c r="AKB264"/>
      <c r="AKC264"/>
      <c r="AKD264"/>
      <c r="AKE264"/>
      <c r="AKF264"/>
      <c r="AKG264"/>
      <c r="AKH264"/>
      <c r="AKI264"/>
      <c r="AKJ264"/>
      <c r="AKK264"/>
      <c r="AKL264"/>
      <c r="AKM264"/>
      <c r="AKN264"/>
      <c r="AKO264"/>
      <c r="AKP264"/>
      <c r="AKQ264"/>
      <c r="AKR264"/>
      <c r="AKS264"/>
      <c r="AKT264"/>
      <c r="AKU264"/>
      <c r="AKV264"/>
      <c r="AKW264"/>
      <c r="AKX264"/>
      <c r="AKY264"/>
      <c r="AKZ264"/>
      <c r="ALA264"/>
      <c r="ALB264"/>
      <c r="ALC264"/>
      <c r="ALD264"/>
      <c r="ALE264"/>
      <c r="ALF264"/>
      <c r="ALG264"/>
      <c r="ALH264"/>
      <c r="ALI264"/>
      <c r="ALJ264"/>
      <c r="ALK264"/>
      <c r="ALL264"/>
      <c r="ALM264"/>
      <c r="ALN264"/>
      <c r="ALO264"/>
      <c r="ALP264"/>
      <c r="ALQ264"/>
      <c r="ALR264"/>
      <c r="ALS264"/>
      <c r="ALT264"/>
      <c r="ALU264"/>
      <c r="ALV264"/>
      <c r="ALW264"/>
      <c r="ALX264"/>
      <c r="ALY264"/>
      <c r="ALZ264"/>
      <c r="AMA264"/>
      <c r="AMB264"/>
      <c r="AMC264"/>
      <c r="AMD264"/>
      <c r="AME264"/>
      <c r="AMF264"/>
      <c r="AMG264"/>
      <c r="AMH264"/>
      <c r="AMI264"/>
      <c r="AMJ264"/>
    </row>
    <row r="265" spans="1:1024" s="58" customFormat="1" ht="252" x14ac:dyDescent="0.3">
      <c r="A265" s="40" t="str">
        <f>VLOOKUP(E265,comité_bassin!A:B,2,0)</f>
        <v>Seine-Normandie</v>
      </c>
      <c r="B265" s="40" t="str">
        <f>VLOOKUP(E265,'Région SAGE'!$A$2:$B$233,2,0)</f>
        <v>NORMANDIE</v>
      </c>
      <c r="C265" s="40" t="str">
        <f>VLOOKUP(E265,'département SAGE'!$A$2:$B$192,2,0)</f>
        <v>SEINE-MARITIME</v>
      </c>
      <c r="D265" s="41" t="s">
        <v>1182</v>
      </c>
      <c r="E265" s="75" t="s">
        <v>1183</v>
      </c>
      <c r="F265" s="42">
        <f>VLOOKUP(E265,date_approbation!$A$2:$B$192,2,0)</f>
        <v>38709</v>
      </c>
      <c r="G265" s="42" t="str">
        <f>VLOOKUP(E265,' SAGE nécessaire'!$A$2:$C$192,2,0)</f>
        <v>oui</v>
      </c>
      <c r="H265" s="42" t="str">
        <f>VLOOKUP(E265,' SAGE nécessaire'!$A$2:$C$192,3,0)</f>
        <v>oui</v>
      </c>
      <c r="I265" s="43" t="s">
        <v>480</v>
      </c>
      <c r="J265" s="44" t="s">
        <v>1184</v>
      </c>
      <c r="K265" s="40" t="s">
        <v>73</v>
      </c>
      <c r="L265" s="45" t="s">
        <v>74</v>
      </c>
      <c r="M265" s="46" t="s">
        <v>87</v>
      </c>
      <c r="N265" s="45"/>
      <c r="O265" s="46"/>
      <c r="P265" s="47" t="s">
        <v>1185</v>
      </c>
      <c r="Q265" s="48" t="s">
        <v>1186</v>
      </c>
      <c r="R265" s="79" t="s">
        <v>220</v>
      </c>
      <c r="S265" s="55"/>
      <c r="T265" s="81" t="s">
        <v>92</v>
      </c>
      <c r="U265" s="52" t="s">
        <v>81</v>
      </c>
      <c r="V265" s="58" t="s">
        <v>93</v>
      </c>
      <c r="W265" s="57" t="s">
        <v>1187</v>
      </c>
      <c r="X265" s="54" t="s">
        <v>83</v>
      </c>
      <c r="Y265" s="54" t="s">
        <v>83</v>
      </c>
      <c r="Z265" s="54" t="s">
        <v>84</v>
      </c>
      <c r="AA265" s="50"/>
      <c r="AB265" s="55"/>
      <c r="AC265" s="56"/>
      <c r="AJQ265" s="57"/>
      <c r="AJR265"/>
      <c r="AJS265"/>
      <c r="AJT265"/>
      <c r="AJU265"/>
      <c r="AJV265"/>
      <c r="AJW265"/>
      <c r="AJX265"/>
      <c r="AJY265"/>
      <c r="AJZ265"/>
      <c r="AKA265"/>
      <c r="AKB265"/>
      <c r="AKC265"/>
      <c r="AKD265"/>
      <c r="AKE265"/>
      <c r="AKF265"/>
      <c r="AKG265"/>
      <c r="AKH265"/>
      <c r="AKI265"/>
      <c r="AKJ265"/>
      <c r="AKK265"/>
      <c r="AKL265"/>
      <c r="AKM265"/>
      <c r="AKN265"/>
      <c r="AKO265"/>
      <c r="AKP265"/>
      <c r="AKQ265"/>
      <c r="AKR265"/>
      <c r="AKS265"/>
      <c r="AKT265"/>
      <c r="AKU265"/>
      <c r="AKV265"/>
      <c r="AKW265"/>
      <c r="AKX265"/>
      <c r="AKY265"/>
      <c r="AKZ265"/>
      <c r="ALA265"/>
      <c r="ALB265"/>
      <c r="ALC265"/>
      <c r="ALD265"/>
      <c r="ALE265"/>
      <c r="ALF265"/>
      <c r="ALG265"/>
      <c r="ALH265"/>
      <c r="ALI265"/>
      <c r="ALJ265"/>
      <c r="ALK265"/>
      <c r="ALL265"/>
      <c r="ALM265"/>
      <c r="ALN265"/>
      <c r="ALO265"/>
      <c r="ALP265"/>
      <c r="ALQ265"/>
      <c r="ALR265"/>
      <c r="ALS265"/>
      <c r="ALT265"/>
      <c r="ALU265"/>
      <c r="ALV265"/>
      <c r="ALW265"/>
      <c r="ALX265"/>
      <c r="ALY265"/>
      <c r="ALZ265"/>
      <c r="AMA265"/>
      <c r="AMB265"/>
      <c r="AMC265"/>
      <c r="AMD265"/>
      <c r="AME265"/>
      <c r="AMF265"/>
      <c r="AMG265"/>
      <c r="AMH265"/>
      <c r="AMI265"/>
      <c r="AMJ265"/>
    </row>
    <row r="266" spans="1:1024" s="58" customFormat="1" ht="189" x14ac:dyDescent="0.3">
      <c r="A266" s="40" t="str">
        <f>VLOOKUP(E266,comité_bassin!A:B,2,0)</f>
        <v>Seine-Normandie</v>
      </c>
      <c r="B266" s="40" t="str">
        <f>VLOOKUP(E266,'Région SAGE'!$A$2:$B$233,2,0)</f>
        <v>NORMANDIE</v>
      </c>
      <c r="C266" s="40" t="str">
        <f>VLOOKUP(E266,'département SAGE'!$A$2:$B$192,2,0)</f>
        <v>SEINE-MARITIME</v>
      </c>
      <c r="D266" s="41" t="s">
        <v>1182</v>
      </c>
      <c r="E266" s="75" t="s">
        <v>1183</v>
      </c>
      <c r="F266" s="42">
        <f>VLOOKUP(E266,date_approbation!$A$2:$B$192,2,0)</f>
        <v>38709</v>
      </c>
      <c r="G266" s="42" t="str">
        <f>VLOOKUP(E266,' SAGE nécessaire'!$A$2:$C$192,2,0)</f>
        <v>oui</v>
      </c>
      <c r="H266" s="42" t="str">
        <f>VLOOKUP(E266,' SAGE nécessaire'!$A$2:$C$192,3,0)</f>
        <v>oui</v>
      </c>
      <c r="I266" s="43" t="s">
        <v>484</v>
      </c>
      <c r="J266" s="44" t="s">
        <v>1188</v>
      </c>
      <c r="K266" s="40" t="s">
        <v>73</v>
      </c>
      <c r="L266" s="45" t="s">
        <v>74</v>
      </c>
      <c r="M266" s="46" t="s">
        <v>87</v>
      </c>
      <c r="N266" s="45"/>
      <c r="O266" s="46"/>
      <c r="P266" s="47" t="s">
        <v>1189</v>
      </c>
      <c r="Q266" s="48" t="s">
        <v>1190</v>
      </c>
      <c r="R266" s="79" t="s">
        <v>200</v>
      </c>
      <c r="S266" s="55"/>
      <c r="T266" s="81" t="s">
        <v>92</v>
      </c>
      <c r="U266" s="52" t="s">
        <v>81</v>
      </c>
      <c r="V266" s="58" t="s">
        <v>93</v>
      </c>
      <c r="W266" s="57"/>
      <c r="X266" s="54" t="s">
        <v>83</v>
      </c>
      <c r="Y266" s="54" t="s">
        <v>83</v>
      </c>
      <c r="Z266" s="54" t="s">
        <v>84</v>
      </c>
      <c r="AA266" s="50"/>
      <c r="AB266" s="55"/>
      <c r="AC266" s="56"/>
      <c r="AJQ266" s="57"/>
      <c r="AJR266"/>
      <c r="AJS266"/>
      <c r="AJT266"/>
      <c r="AJU266"/>
      <c r="AJV266"/>
      <c r="AJW266"/>
      <c r="AJX266"/>
      <c r="AJY266"/>
      <c r="AJZ266"/>
      <c r="AKA266"/>
      <c r="AKB266"/>
      <c r="AKC266"/>
      <c r="AKD266"/>
      <c r="AKE266"/>
      <c r="AKF266"/>
      <c r="AKG266"/>
      <c r="AKH266"/>
      <c r="AKI266"/>
      <c r="AKJ266"/>
      <c r="AKK266"/>
      <c r="AKL266"/>
      <c r="AKM266"/>
      <c r="AKN266"/>
      <c r="AKO266"/>
      <c r="AKP266"/>
      <c r="AKQ266"/>
      <c r="AKR266"/>
      <c r="AKS266"/>
      <c r="AKT266"/>
      <c r="AKU266"/>
      <c r="AKV266"/>
      <c r="AKW266"/>
      <c r="AKX266"/>
      <c r="AKY266"/>
      <c r="AKZ266"/>
      <c r="ALA266"/>
      <c r="ALB266"/>
      <c r="ALC266"/>
      <c r="ALD266"/>
      <c r="ALE266"/>
      <c r="ALF266"/>
      <c r="ALG266"/>
      <c r="ALH266"/>
      <c r="ALI266"/>
      <c r="ALJ266"/>
      <c r="ALK266"/>
      <c r="ALL266"/>
      <c r="ALM266"/>
      <c r="ALN266"/>
      <c r="ALO266"/>
      <c r="ALP266"/>
      <c r="ALQ266"/>
      <c r="ALR266"/>
      <c r="ALS266"/>
      <c r="ALT266"/>
      <c r="ALU266"/>
      <c r="ALV266"/>
      <c r="ALW266"/>
      <c r="ALX266"/>
      <c r="ALY266"/>
      <c r="ALZ266"/>
      <c r="AMA266"/>
      <c r="AMB266"/>
      <c r="AMC266"/>
      <c r="AMD266"/>
      <c r="AME266"/>
      <c r="AMF266"/>
      <c r="AMG266"/>
      <c r="AMH266"/>
      <c r="AMI266"/>
      <c r="AMJ266"/>
    </row>
    <row r="267" spans="1:1024" s="58" customFormat="1" ht="84" x14ac:dyDescent="0.3">
      <c r="A267" s="40" t="str">
        <f>VLOOKUP(E267,comité_bassin!A:B,2,0)</f>
        <v>Seine-Normandie</v>
      </c>
      <c r="B267" s="40" t="str">
        <f>VLOOKUP(E267,'Région SAGE'!$A$2:$B$233,2,0)</f>
        <v>NORMANDIE</v>
      </c>
      <c r="C267" s="40" t="str">
        <f>VLOOKUP(E267,'département SAGE'!$A$2:$B$192,2,0)</f>
        <v>SEINE-MARITIME</v>
      </c>
      <c r="D267" s="41" t="s">
        <v>1182</v>
      </c>
      <c r="E267" s="75" t="s">
        <v>1183</v>
      </c>
      <c r="F267" s="42">
        <f>VLOOKUP(E267,date_approbation!$A$2:$B$192,2,0)</f>
        <v>38709</v>
      </c>
      <c r="G267" s="42" t="str">
        <f>VLOOKUP(E267,' SAGE nécessaire'!$A$2:$C$192,2,0)</f>
        <v>oui</v>
      </c>
      <c r="H267" s="42" t="str">
        <f>VLOOKUP(E267,' SAGE nécessaire'!$A$2:$C$192,3,0)</f>
        <v>oui</v>
      </c>
      <c r="I267" s="43" t="s">
        <v>489</v>
      </c>
      <c r="J267" s="44" t="s">
        <v>1191</v>
      </c>
      <c r="K267" s="40" t="s">
        <v>73</v>
      </c>
      <c r="L267" s="45" t="s">
        <v>74</v>
      </c>
      <c r="M267" s="46" t="s">
        <v>87</v>
      </c>
      <c r="N267" s="45"/>
      <c r="O267" s="46"/>
      <c r="P267" s="47" t="s">
        <v>1192</v>
      </c>
      <c r="Q267" s="48" t="s">
        <v>1193</v>
      </c>
      <c r="R267" s="79" t="s">
        <v>200</v>
      </c>
      <c r="S267" s="55"/>
      <c r="T267" s="67" t="s">
        <v>993</v>
      </c>
      <c r="U267" s="52" t="s">
        <v>81</v>
      </c>
      <c r="V267" s="58" t="s">
        <v>93</v>
      </c>
      <c r="W267" s="57"/>
      <c r="X267" s="54" t="s">
        <v>83</v>
      </c>
      <c r="Y267" s="54" t="s">
        <v>83</v>
      </c>
      <c r="Z267" s="54" t="s">
        <v>84</v>
      </c>
      <c r="AA267" s="50"/>
      <c r="AB267" s="55"/>
      <c r="AC267" s="56"/>
      <c r="AJQ267" s="57"/>
      <c r="AJR267"/>
      <c r="AJS267"/>
      <c r="AJT267"/>
      <c r="AJU267"/>
      <c r="AJV267"/>
      <c r="AJW267"/>
      <c r="AJX267"/>
      <c r="AJY267"/>
      <c r="AJZ267"/>
      <c r="AKA267"/>
      <c r="AKB267"/>
      <c r="AKC267"/>
      <c r="AKD267"/>
      <c r="AKE267"/>
      <c r="AKF267"/>
      <c r="AKG267"/>
      <c r="AKH267"/>
      <c r="AKI267"/>
      <c r="AKJ267"/>
      <c r="AKK267"/>
      <c r="AKL267"/>
      <c r="AKM267"/>
      <c r="AKN267"/>
      <c r="AKO267"/>
      <c r="AKP267"/>
      <c r="AKQ267"/>
      <c r="AKR267"/>
      <c r="AKS267"/>
      <c r="AKT267"/>
      <c r="AKU267"/>
      <c r="AKV267"/>
      <c r="AKW267"/>
      <c r="AKX267"/>
      <c r="AKY267"/>
      <c r="AKZ267"/>
      <c r="ALA267"/>
      <c r="ALB267"/>
      <c r="ALC267"/>
      <c r="ALD267"/>
      <c r="ALE267"/>
      <c r="ALF267"/>
      <c r="ALG267"/>
      <c r="ALH267"/>
      <c r="ALI267"/>
      <c r="ALJ267"/>
      <c r="ALK267"/>
      <c r="ALL267"/>
      <c r="ALM267"/>
      <c r="ALN267"/>
      <c r="ALO267"/>
      <c r="ALP267"/>
      <c r="ALQ267"/>
      <c r="ALR267"/>
      <c r="ALS267"/>
      <c r="ALT267"/>
      <c r="ALU267"/>
      <c r="ALV267"/>
      <c r="ALW267"/>
      <c r="ALX267"/>
      <c r="ALY267"/>
      <c r="ALZ267"/>
      <c r="AMA267"/>
      <c r="AMB267"/>
      <c r="AMC267"/>
      <c r="AMD267"/>
      <c r="AME267"/>
      <c r="AMF267"/>
      <c r="AMG267"/>
      <c r="AMH267"/>
      <c r="AMI267"/>
      <c r="AMJ267"/>
    </row>
    <row r="268" spans="1:1024" s="58" customFormat="1" ht="168" x14ac:dyDescent="0.3">
      <c r="A268" s="40" t="str">
        <f>VLOOKUP(E268,comité_bassin!A:B,2,0)</f>
        <v>Seine-Normandie</v>
      </c>
      <c r="B268" s="40" t="str">
        <f>VLOOKUP(E268,'Région SAGE'!$A$2:$B$233,2,0)</f>
        <v>NORMANDIE</v>
      </c>
      <c r="C268" s="40" t="str">
        <f>VLOOKUP(E268,'département SAGE'!$A$2:$B$192,2,0)</f>
        <v>SEINE-MARITIME</v>
      </c>
      <c r="D268" s="41" t="s">
        <v>1182</v>
      </c>
      <c r="E268" s="75" t="s">
        <v>1183</v>
      </c>
      <c r="F268" s="42">
        <f>VLOOKUP(E268,date_approbation!$A$2:$B$192,2,0)</f>
        <v>38709</v>
      </c>
      <c r="G268" s="42" t="str">
        <f>VLOOKUP(E268,' SAGE nécessaire'!$A$2:$C$192,2,0)</f>
        <v>oui</v>
      </c>
      <c r="H268" s="42" t="str">
        <f>VLOOKUP(E268,' SAGE nécessaire'!$A$2:$C$192,3,0)</f>
        <v>oui</v>
      </c>
      <c r="I268" s="43" t="s">
        <v>493</v>
      </c>
      <c r="J268" s="44" t="s">
        <v>1194</v>
      </c>
      <c r="K268" s="40" t="s">
        <v>73</v>
      </c>
      <c r="L268" s="45" t="s">
        <v>74</v>
      </c>
      <c r="M268" s="46" t="s">
        <v>97</v>
      </c>
      <c r="N268" s="45"/>
      <c r="O268" s="46"/>
      <c r="P268" s="47" t="s">
        <v>1195</v>
      </c>
      <c r="Q268" s="48" t="s">
        <v>1196</v>
      </c>
      <c r="R268" s="79" t="s">
        <v>220</v>
      </c>
      <c r="S268" s="55"/>
      <c r="T268" s="67" t="s">
        <v>588</v>
      </c>
      <c r="U268" s="52" t="s">
        <v>81</v>
      </c>
      <c r="V268" s="58" t="s">
        <v>93</v>
      </c>
      <c r="W268" s="57"/>
      <c r="X268" s="54" t="s">
        <v>83</v>
      </c>
      <c r="Y268" s="54" t="s">
        <v>83</v>
      </c>
      <c r="Z268" s="54" t="s">
        <v>84</v>
      </c>
      <c r="AA268" s="50"/>
      <c r="AB268" s="55"/>
      <c r="AC268" s="56"/>
      <c r="AJQ268" s="57"/>
      <c r="AJR268"/>
      <c r="AJS268"/>
      <c r="AJT268"/>
      <c r="AJU268"/>
      <c r="AJV268"/>
      <c r="AJW268"/>
      <c r="AJX268"/>
      <c r="AJY268"/>
      <c r="AJZ268"/>
      <c r="AKA268"/>
      <c r="AKB268"/>
      <c r="AKC268"/>
      <c r="AKD268"/>
      <c r="AKE268"/>
      <c r="AKF268"/>
      <c r="AKG268"/>
      <c r="AKH268"/>
      <c r="AKI268"/>
      <c r="AKJ268"/>
      <c r="AKK268"/>
      <c r="AKL268"/>
      <c r="AKM268"/>
      <c r="AKN268"/>
      <c r="AKO268"/>
      <c r="AKP268"/>
      <c r="AKQ268"/>
      <c r="AKR268"/>
      <c r="AKS268"/>
      <c r="AKT268"/>
      <c r="AKU268"/>
      <c r="AKV268"/>
      <c r="AKW268"/>
      <c r="AKX268"/>
      <c r="AKY268"/>
      <c r="AKZ268"/>
      <c r="ALA268"/>
      <c r="ALB268"/>
      <c r="ALC268"/>
      <c r="ALD268"/>
      <c r="ALE268"/>
      <c r="ALF268"/>
      <c r="ALG268"/>
      <c r="ALH268"/>
      <c r="ALI268"/>
      <c r="ALJ268"/>
      <c r="ALK268"/>
      <c r="ALL268"/>
      <c r="ALM268"/>
      <c r="ALN268"/>
      <c r="ALO268"/>
      <c r="ALP268"/>
      <c r="ALQ268"/>
      <c r="ALR268"/>
      <c r="ALS268"/>
      <c r="ALT268"/>
      <c r="ALU268"/>
      <c r="ALV268"/>
      <c r="ALW268"/>
      <c r="ALX268"/>
      <c r="ALY268"/>
      <c r="ALZ268"/>
      <c r="AMA268"/>
      <c r="AMB268"/>
      <c r="AMC268"/>
      <c r="AMD268"/>
      <c r="AME268"/>
      <c r="AMF268"/>
      <c r="AMG268"/>
      <c r="AMH268"/>
      <c r="AMI268"/>
      <c r="AMJ268"/>
    </row>
    <row r="269" spans="1:1024" s="58" customFormat="1" ht="399" x14ac:dyDescent="0.3">
      <c r="A269" s="40" t="str">
        <f>VLOOKUP(E269,comité_bassin!A:B,2,0)</f>
        <v>Seine-Normandie</v>
      </c>
      <c r="B269" s="40" t="str">
        <f>VLOOKUP(E269,'Région SAGE'!$A$2:$B$233,2,0)</f>
        <v>NORMANDIE</v>
      </c>
      <c r="C269" s="40" t="str">
        <f>VLOOKUP(E269,'département SAGE'!$A$2:$B$192,2,0)</f>
        <v>SEINE-MARITIME</v>
      </c>
      <c r="D269" s="41" t="s">
        <v>1182</v>
      </c>
      <c r="E269" s="75" t="s">
        <v>1183</v>
      </c>
      <c r="F269" s="42">
        <f>VLOOKUP(E269,date_approbation!$A$2:$B$192,2,0)</f>
        <v>38709</v>
      </c>
      <c r="G269" s="42" t="str">
        <f>VLOOKUP(E269,' SAGE nécessaire'!$A$2:$C$192,2,0)</f>
        <v>oui</v>
      </c>
      <c r="H269" s="42" t="str">
        <f>VLOOKUP(E269,' SAGE nécessaire'!$A$2:$C$192,3,0)</f>
        <v>oui</v>
      </c>
      <c r="I269" s="43" t="s">
        <v>497</v>
      </c>
      <c r="J269" s="44" t="s">
        <v>1197</v>
      </c>
      <c r="K269" s="40" t="s">
        <v>73</v>
      </c>
      <c r="L269" s="45" t="s">
        <v>108</v>
      </c>
      <c r="M269" s="46" t="s">
        <v>308</v>
      </c>
      <c r="N269" s="45"/>
      <c r="O269" s="46"/>
      <c r="P269" s="47" t="s">
        <v>1198</v>
      </c>
      <c r="Q269" s="48" t="s">
        <v>1199</v>
      </c>
      <c r="R269" s="79" t="s">
        <v>220</v>
      </c>
      <c r="S269" s="55"/>
      <c r="T269" s="81" t="s">
        <v>545</v>
      </c>
      <c r="U269" s="52"/>
      <c r="V269" s="58" t="s">
        <v>82</v>
      </c>
      <c r="W269" s="57"/>
      <c r="X269" s="54" t="s">
        <v>83</v>
      </c>
      <c r="Y269" s="54" t="s">
        <v>83</v>
      </c>
      <c r="Z269" s="54" t="s">
        <v>84</v>
      </c>
      <c r="AA269" s="50"/>
      <c r="AB269" s="55"/>
      <c r="AC269" s="56"/>
      <c r="AJQ269" s="57"/>
      <c r="AJR269"/>
      <c r="AJS269"/>
      <c r="AJT269"/>
      <c r="AJU269"/>
      <c r="AJV269"/>
      <c r="AJW269"/>
      <c r="AJX269"/>
      <c r="AJY269"/>
      <c r="AJZ269"/>
      <c r="AKA269"/>
      <c r="AKB269"/>
      <c r="AKC269"/>
      <c r="AKD269"/>
      <c r="AKE269"/>
      <c r="AKF269"/>
      <c r="AKG269"/>
      <c r="AKH269"/>
      <c r="AKI269"/>
      <c r="AKJ269"/>
      <c r="AKK269"/>
      <c r="AKL269"/>
      <c r="AKM269"/>
      <c r="AKN269"/>
      <c r="AKO269"/>
      <c r="AKP269"/>
      <c r="AKQ269"/>
      <c r="AKR269"/>
      <c r="AKS269"/>
      <c r="AKT269"/>
      <c r="AKU269"/>
      <c r="AKV269"/>
      <c r="AKW269"/>
      <c r="AKX269"/>
      <c r="AKY269"/>
      <c r="AKZ269"/>
      <c r="ALA269"/>
      <c r="ALB269"/>
      <c r="ALC269"/>
      <c r="ALD269"/>
      <c r="ALE269"/>
      <c r="ALF269"/>
      <c r="ALG269"/>
      <c r="ALH269"/>
      <c r="ALI269"/>
      <c r="ALJ269"/>
      <c r="ALK269"/>
      <c r="ALL269"/>
      <c r="ALM269"/>
      <c r="ALN269"/>
      <c r="ALO269"/>
      <c r="ALP269"/>
      <c r="ALQ269"/>
      <c r="ALR269"/>
      <c r="ALS269"/>
      <c r="ALT269"/>
      <c r="ALU269"/>
      <c r="ALV269"/>
      <c r="ALW269"/>
      <c r="ALX269"/>
      <c r="ALY269"/>
      <c r="ALZ269"/>
      <c r="AMA269"/>
      <c r="AMB269"/>
      <c r="AMC269"/>
      <c r="AMD269"/>
      <c r="AME269"/>
      <c r="AMF269"/>
      <c r="AMG269"/>
      <c r="AMH269"/>
      <c r="AMI269"/>
      <c r="AMJ269"/>
    </row>
    <row r="270" spans="1:1024" s="58" customFormat="1" ht="409.6" x14ac:dyDescent="0.3">
      <c r="A270" s="40" t="str">
        <f>VLOOKUP(E270,comité_bassin!A:B,2,0)</f>
        <v>Seine-Normandie</v>
      </c>
      <c r="B270" s="40" t="str">
        <f>VLOOKUP(E270,'Région SAGE'!$A$2:$B$233,2,0)</f>
        <v>NORMANDIE</v>
      </c>
      <c r="C270" s="40" t="str">
        <f>VLOOKUP(E270,'département SAGE'!$A$2:$B$192,2,0)</f>
        <v>SEINE-MARITIME</v>
      </c>
      <c r="D270" s="41" t="s">
        <v>1182</v>
      </c>
      <c r="E270" s="75" t="s">
        <v>1183</v>
      </c>
      <c r="F270" s="42">
        <f>VLOOKUP(E270,date_approbation!$A$2:$B$192,2,0)</f>
        <v>38709</v>
      </c>
      <c r="G270" s="42" t="str">
        <f>VLOOKUP(E270,' SAGE nécessaire'!$A$2:$C$192,2,0)</f>
        <v>oui</v>
      </c>
      <c r="H270" s="42" t="str">
        <f>VLOOKUP(E270,' SAGE nécessaire'!$A$2:$C$192,3,0)</f>
        <v>oui</v>
      </c>
      <c r="I270" s="43" t="s">
        <v>576</v>
      </c>
      <c r="J270" s="44" t="s">
        <v>1200</v>
      </c>
      <c r="K270" s="40" t="s">
        <v>73</v>
      </c>
      <c r="L270" s="45" t="s">
        <v>108</v>
      </c>
      <c r="M270" s="46" t="s">
        <v>308</v>
      </c>
      <c r="N270" s="45"/>
      <c r="O270" s="46"/>
      <c r="P270" s="47" t="s">
        <v>1201</v>
      </c>
      <c r="Q270" s="48" t="s">
        <v>1202</v>
      </c>
      <c r="R270" s="79" t="s">
        <v>220</v>
      </c>
      <c r="S270" s="55"/>
      <c r="T270" s="81" t="s">
        <v>545</v>
      </c>
      <c r="U270" s="52" t="s">
        <v>81</v>
      </c>
      <c r="V270" s="58" t="s">
        <v>82</v>
      </c>
      <c r="W270" s="57"/>
      <c r="X270" s="54" t="s">
        <v>83</v>
      </c>
      <c r="Y270" s="54" t="s">
        <v>83</v>
      </c>
      <c r="Z270" s="54" t="s">
        <v>84</v>
      </c>
      <c r="AA270" s="50"/>
      <c r="AB270" s="55"/>
      <c r="AC270" s="56"/>
      <c r="AJQ270" s="57"/>
      <c r="AJR270"/>
      <c r="AJS270"/>
      <c r="AJT270"/>
      <c r="AJU270"/>
      <c r="AJV270"/>
      <c r="AJW270"/>
      <c r="AJX270"/>
      <c r="AJY270"/>
      <c r="AJZ270"/>
      <c r="AKA270"/>
      <c r="AKB270"/>
      <c r="AKC270"/>
      <c r="AKD270"/>
      <c r="AKE270"/>
      <c r="AKF270"/>
      <c r="AKG270"/>
      <c r="AKH270"/>
      <c r="AKI270"/>
      <c r="AKJ270"/>
      <c r="AKK270"/>
      <c r="AKL270"/>
      <c r="AKM270"/>
      <c r="AKN270"/>
      <c r="AKO270"/>
      <c r="AKP270"/>
      <c r="AKQ270"/>
      <c r="AKR270"/>
      <c r="AKS270"/>
      <c r="AKT270"/>
      <c r="AKU270"/>
      <c r="AKV270"/>
      <c r="AKW270"/>
      <c r="AKX270"/>
      <c r="AKY270"/>
      <c r="AKZ270"/>
      <c r="ALA270"/>
      <c r="ALB270"/>
      <c r="ALC270"/>
      <c r="ALD270"/>
      <c r="ALE270"/>
      <c r="ALF270"/>
      <c r="ALG270"/>
      <c r="ALH270"/>
      <c r="ALI270"/>
      <c r="ALJ270"/>
      <c r="ALK270"/>
      <c r="ALL270"/>
      <c r="ALM270"/>
      <c r="ALN270"/>
      <c r="ALO270"/>
      <c r="ALP270"/>
      <c r="ALQ270"/>
      <c r="ALR270"/>
      <c r="ALS270"/>
      <c r="ALT270"/>
      <c r="ALU270"/>
      <c r="ALV270"/>
      <c r="ALW270"/>
      <c r="ALX270"/>
      <c r="ALY270"/>
      <c r="ALZ270"/>
      <c r="AMA270"/>
      <c r="AMB270"/>
      <c r="AMC270"/>
      <c r="AMD270"/>
      <c r="AME270"/>
      <c r="AMF270"/>
      <c r="AMG270"/>
      <c r="AMH270"/>
      <c r="AMI270"/>
      <c r="AMJ270"/>
    </row>
    <row r="271" spans="1:1024" s="58" customFormat="1" ht="84" x14ac:dyDescent="0.3">
      <c r="A271" s="40" t="str">
        <f>VLOOKUP(E271,comité_bassin!A:B,2,0)</f>
        <v>Seine-Normandie</v>
      </c>
      <c r="B271" s="40" t="str">
        <f>VLOOKUP(E271,'Région SAGE'!$A$2:$B$233,2,0)</f>
        <v>NORMANDIE</v>
      </c>
      <c r="C271" s="40" t="str">
        <f>VLOOKUP(E271,'département SAGE'!$A$2:$B$192,2,0)</f>
        <v>SEINE-MARITIME</v>
      </c>
      <c r="D271" s="41" t="s">
        <v>1182</v>
      </c>
      <c r="E271" s="75" t="s">
        <v>1183</v>
      </c>
      <c r="F271" s="42">
        <f>VLOOKUP(E271,date_approbation!$A$2:$B$192,2,0)</f>
        <v>38709</v>
      </c>
      <c r="G271" s="42" t="str">
        <f>VLOOKUP(E271,' SAGE nécessaire'!$A$2:$C$192,2,0)</f>
        <v>oui</v>
      </c>
      <c r="H271" s="42" t="str">
        <f>VLOOKUP(E271,' SAGE nécessaire'!$A$2:$C$192,3,0)</f>
        <v>oui</v>
      </c>
      <c r="I271" s="43" t="s">
        <v>541</v>
      </c>
      <c r="J271" s="44" t="s">
        <v>1203</v>
      </c>
      <c r="K271" s="40" t="s">
        <v>73</v>
      </c>
      <c r="L271" s="45" t="s">
        <v>74</v>
      </c>
      <c r="M271" s="46" t="s">
        <v>1013</v>
      </c>
      <c r="N271" s="45"/>
      <c r="O271" s="46"/>
      <c r="P271" s="47" t="s">
        <v>1204</v>
      </c>
      <c r="Q271" s="48" t="s">
        <v>1205</v>
      </c>
      <c r="R271" s="79" t="s">
        <v>200</v>
      </c>
      <c r="S271" s="55"/>
      <c r="T271" s="67" t="s">
        <v>993</v>
      </c>
      <c r="U271" s="52"/>
      <c r="V271" s="58" t="s">
        <v>93</v>
      </c>
      <c r="W271" s="57"/>
      <c r="X271" s="54" t="s">
        <v>83</v>
      </c>
      <c r="Y271" s="54" t="s">
        <v>83</v>
      </c>
      <c r="Z271" s="54" t="s">
        <v>84</v>
      </c>
      <c r="AA271" s="50"/>
      <c r="AB271" s="55"/>
      <c r="AC271" s="56"/>
      <c r="AJQ271" s="57"/>
      <c r="AJR271"/>
      <c r="AJS271"/>
      <c r="AJT271"/>
      <c r="AJU271"/>
      <c r="AJV271"/>
      <c r="AJW271"/>
      <c r="AJX271"/>
      <c r="AJY271"/>
      <c r="AJZ271"/>
      <c r="AKA271"/>
      <c r="AKB271"/>
      <c r="AKC271"/>
      <c r="AKD271"/>
      <c r="AKE271"/>
      <c r="AKF271"/>
      <c r="AKG271"/>
      <c r="AKH271"/>
      <c r="AKI271"/>
      <c r="AKJ271"/>
      <c r="AKK271"/>
      <c r="AKL271"/>
      <c r="AKM271"/>
      <c r="AKN271"/>
      <c r="AKO271"/>
      <c r="AKP271"/>
      <c r="AKQ271"/>
      <c r="AKR271"/>
      <c r="AKS271"/>
      <c r="AKT271"/>
      <c r="AKU271"/>
      <c r="AKV271"/>
      <c r="AKW271"/>
      <c r="AKX271"/>
      <c r="AKY271"/>
      <c r="AKZ271"/>
      <c r="ALA271"/>
      <c r="ALB271"/>
      <c r="ALC271"/>
      <c r="ALD271"/>
      <c r="ALE271"/>
      <c r="ALF271"/>
      <c r="ALG271"/>
      <c r="ALH271"/>
      <c r="ALI271"/>
      <c r="ALJ271"/>
      <c r="ALK271"/>
      <c r="ALL271"/>
      <c r="ALM271"/>
      <c r="ALN271"/>
      <c r="ALO271"/>
      <c r="ALP271"/>
      <c r="ALQ271"/>
      <c r="ALR271"/>
      <c r="ALS271"/>
      <c r="ALT271"/>
      <c r="ALU271"/>
      <c r="ALV271"/>
      <c r="ALW271"/>
      <c r="ALX271"/>
      <c r="ALY271"/>
      <c r="ALZ271"/>
      <c r="AMA271"/>
      <c r="AMB271"/>
      <c r="AMC271"/>
      <c r="AMD271"/>
      <c r="AME271"/>
      <c r="AMF271"/>
      <c r="AMG271"/>
      <c r="AMH271"/>
      <c r="AMI271"/>
      <c r="AMJ271"/>
    </row>
    <row r="272" spans="1:1024" s="58" customFormat="1" ht="105" x14ac:dyDescent="0.3">
      <c r="A272" s="40" t="str">
        <f>VLOOKUP(E272,comité_bassin!A:B,2,0)</f>
        <v>Seine-Normandie</v>
      </c>
      <c r="B272" s="40" t="str">
        <f>VLOOKUP(E272,'Région SAGE'!$A$2:$B$233,2,0)</f>
        <v>NORMANDIE</v>
      </c>
      <c r="C272" s="40" t="str">
        <f>VLOOKUP(E272,'département SAGE'!$A$2:$B$192,2,0)</f>
        <v>SEINE-MARITIME</v>
      </c>
      <c r="D272" s="41" t="s">
        <v>1182</v>
      </c>
      <c r="E272" s="75" t="s">
        <v>1183</v>
      </c>
      <c r="F272" s="42">
        <f>VLOOKUP(E272,date_approbation!$A$2:$B$192,2,0)</f>
        <v>38709</v>
      </c>
      <c r="G272" s="42" t="str">
        <f>VLOOKUP(E272,' SAGE nécessaire'!$A$2:$C$192,2,0)</f>
        <v>oui</v>
      </c>
      <c r="H272" s="42" t="str">
        <f>VLOOKUP(E272,' SAGE nécessaire'!$A$2:$C$192,3,0)</f>
        <v>oui</v>
      </c>
      <c r="I272" s="43" t="s">
        <v>546</v>
      </c>
      <c r="J272" s="44" t="s">
        <v>1206</v>
      </c>
      <c r="K272" s="40" t="s">
        <v>73</v>
      </c>
      <c r="L272" s="45" t="s">
        <v>74</v>
      </c>
      <c r="M272" s="46"/>
      <c r="N272" s="45"/>
      <c r="O272" s="46"/>
      <c r="P272" s="47" t="s">
        <v>1207</v>
      </c>
      <c r="Q272" s="48" t="s">
        <v>1208</v>
      </c>
      <c r="R272" s="79" t="s">
        <v>200</v>
      </c>
      <c r="S272" s="55"/>
      <c r="T272" s="67" t="s">
        <v>1003</v>
      </c>
      <c r="U272" s="52"/>
      <c r="V272" s="58" t="s">
        <v>93</v>
      </c>
      <c r="W272" s="57"/>
      <c r="X272" s="54" t="s">
        <v>83</v>
      </c>
      <c r="Y272" s="54" t="s">
        <v>83</v>
      </c>
      <c r="Z272" s="54" t="s">
        <v>84</v>
      </c>
      <c r="AA272" s="50"/>
      <c r="AB272" s="55"/>
      <c r="AC272" s="56"/>
      <c r="AJQ272" s="57"/>
      <c r="AJR272"/>
      <c r="AJS272"/>
      <c r="AJT272"/>
      <c r="AJU272"/>
      <c r="AJV272"/>
      <c r="AJW272"/>
      <c r="AJX272"/>
      <c r="AJY272"/>
      <c r="AJZ272"/>
      <c r="AKA272"/>
      <c r="AKB272"/>
      <c r="AKC272"/>
      <c r="AKD272"/>
      <c r="AKE272"/>
      <c r="AKF272"/>
      <c r="AKG272"/>
      <c r="AKH272"/>
      <c r="AKI272"/>
      <c r="AKJ272"/>
      <c r="AKK272"/>
      <c r="AKL272"/>
      <c r="AKM272"/>
      <c r="AKN272"/>
      <c r="AKO272"/>
      <c r="AKP272"/>
      <c r="AKQ272"/>
      <c r="AKR272"/>
      <c r="AKS272"/>
      <c r="AKT272"/>
      <c r="AKU272"/>
      <c r="AKV272"/>
      <c r="AKW272"/>
      <c r="AKX272"/>
      <c r="AKY272"/>
      <c r="AKZ272"/>
      <c r="ALA272"/>
      <c r="ALB272"/>
      <c r="ALC272"/>
      <c r="ALD272"/>
      <c r="ALE272"/>
      <c r="ALF272"/>
      <c r="ALG272"/>
      <c r="ALH272"/>
      <c r="ALI272"/>
      <c r="ALJ272"/>
      <c r="ALK272"/>
      <c r="ALL272"/>
      <c r="ALM272"/>
      <c r="ALN272"/>
      <c r="ALO272"/>
      <c r="ALP272"/>
      <c r="ALQ272"/>
      <c r="ALR272"/>
      <c r="ALS272"/>
      <c r="ALT272"/>
      <c r="ALU272"/>
      <c r="ALV272"/>
      <c r="ALW272"/>
      <c r="ALX272"/>
      <c r="ALY272"/>
      <c r="ALZ272"/>
      <c r="AMA272"/>
      <c r="AMB272"/>
      <c r="AMC272"/>
      <c r="AMD272"/>
      <c r="AME272"/>
      <c r="AMF272"/>
      <c r="AMG272"/>
      <c r="AMH272"/>
      <c r="AMI272"/>
      <c r="AMJ272"/>
    </row>
    <row r="273" spans="1:1024" s="58" customFormat="1" ht="147" x14ac:dyDescent="0.3">
      <c r="A273" s="40" t="str">
        <f>VLOOKUP(E273,comité_bassin!A:B,2,0)</f>
        <v>Seine-Normandie</v>
      </c>
      <c r="B273" s="40" t="str">
        <f>VLOOKUP(E273,'Région SAGE'!$A$2:$B$233,2,0)</f>
        <v>HAUTS-DE-FRANCE</v>
      </c>
      <c r="C273" s="40" t="str">
        <f>VLOOKUP(E273,'département SAGE'!$A$2:$B$192,2,0)</f>
        <v>OISE</v>
      </c>
      <c r="D273" s="41" t="s">
        <v>1209</v>
      </c>
      <c r="E273" s="75" t="s">
        <v>1210</v>
      </c>
      <c r="F273" s="42">
        <f>VLOOKUP(E273,date_approbation!$A$2:$B$192,2,0)</f>
        <v>37971</v>
      </c>
      <c r="G273" s="42" t="str">
        <f>VLOOKUP(E273,' SAGE nécessaire'!$A$2:$C$192,2,0)</f>
        <v>oui</v>
      </c>
      <c r="H273" s="42" t="str">
        <f>VLOOKUP(E273,' SAGE nécessaire'!$A$2:$C$192,3,0)</f>
        <v>oui</v>
      </c>
      <c r="I273" s="43" t="s">
        <v>480</v>
      </c>
      <c r="J273" s="44" t="s">
        <v>1211</v>
      </c>
      <c r="K273" s="40" t="s">
        <v>73</v>
      </c>
      <c r="L273" s="45" t="s">
        <v>138</v>
      </c>
      <c r="M273" s="46" t="s">
        <v>248</v>
      </c>
      <c r="N273" s="45"/>
      <c r="O273" s="46"/>
      <c r="P273" s="47" t="s">
        <v>1212</v>
      </c>
      <c r="Q273" s="48" t="s">
        <v>1213</v>
      </c>
      <c r="R273" s="79" t="s">
        <v>220</v>
      </c>
      <c r="S273" s="55"/>
      <c r="T273" s="81" t="s">
        <v>302</v>
      </c>
      <c r="U273" s="52" t="s">
        <v>81</v>
      </c>
      <c r="V273" s="58" t="s">
        <v>82</v>
      </c>
      <c r="W273" s="57"/>
      <c r="X273" s="54" t="s">
        <v>83</v>
      </c>
      <c r="Y273" s="54" t="s">
        <v>83</v>
      </c>
      <c r="Z273" s="54" t="s">
        <v>84</v>
      </c>
      <c r="AA273" s="50"/>
      <c r="AB273" s="55"/>
      <c r="AC273" s="56"/>
      <c r="AJQ273" s="57"/>
      <c r="AJR273"/>
      <c r="AJS273"/>
      <c r="AJT273"/>
      <c r="AJU273"/>
      <c r="AJV273"/>
      <c r="AJW273"/>
      <c r="AJX273"/>
      <c r="AJY273"/>
      <c r="AJZ273"/>
      <c r="AKA273"/>
      <c r="AKB273"/>
      <c r="AKC273"/>
      <c r="AKD273"/>
      <c r="AKE273"/>
      <c r="AKF273"/>
      <c r="AKG273"/>
      <c r="AKH273"/>
      <c r="AKI273"/>
      <c r="AKJ273"/>
      <c r="AKK273"/>
      <c r="AKL273"/>
      <c r="AKM273"/>
      <c r="AKN273"/>
      <c r="AKO273"/>
      <c r="AKP273"/>
      <c r="AKQ273"/>
      <c r="AKR273"/>
      <c r="AKS273"/>
      <c r="AKT273"/>
      <c r="AKU273"/>
      <c r="AKV273"/>
      <c r="AKW273"/>
      <c r="AKX273"/>
      <c r="AKY273"/>
      <c r="AKZ273"/>
      <c r="ALA273"/>
      <c r="ALB273"/>
      <c r="ALC273"/>
      <c r="ALD273"/>
      <c r="ALE273"/>
      <c r="ALF273"/>
      <c r="ALG273"/>
      <c r="ALH273"/>
      <c r="ALI273"/>
      <c r="ALJ273"/>
      <c r="ALK273"/>
      <c r="ALL273"/>
      <c r="ALM273"/>
      <c r="ALN273"/>
      <c r="ALO273"/>
      <c r="ALP273"/>
      <c r="ALQ273"/>
      <c r="ALR273"/>
      <c r="ALS273"/>
      <c r="ALT273"/>
      <c r="ALU273"/>
      <c r="ALV273"/>
      <c r="ALW273"/>
      <c r="ALX273"/>
      <c r="ALY273"/>
      <c r="ALZ273"/>
      <c r="AMA273"/>
      <c r="AMB273"/>
      <c r="AMC273"/>
      <c r="AMD273"/>
      <c r="AME273"/>
      <c r="AMF273"/>
      <c r="AMG273"/>
      <c r="AMH273"/>
      <c r="AMI273"/>
      <c r="AMJ273"/>
    </row>
    <row r="274" spans="1:1024" s="58" customFormat="1" ht="210" x14ac:dyDescent="0.3">
      <c r="A274" s="40" t="str">
        <f>VLOOKUP(E274,comité_bassin!A:B,2,0)</f>
        <v>Seine-Normandie</v>
      </c>
      <c r="B274" s="40" t="str">
        <f>VLOOKUP(E274,'Région SAGE'!$A$2:$B$233,2,0)</f>
        <v>HAUTS-DE-FRANCE</v>
      </c>
      <c r="C274" s="40" t="str">
        <f>VLOOKUP(E274,'département SAGE'!$A$2:$B$192,2,0)</f>
        <v>OISE</v>
      </c>
      <c r="D274" s="41" t="s">
        <v>1209</v>
      </c>
      <c r="E274" s="75" t="s">
        <v>1210</v>
      </c>
      <c r="F274" s="42">
        <f>VLOOKUP(E274,date_approbation!$A$2:$B$192,2,0)</f>
        <v>37971</v>
      </c>
      <c r="G274" s="42" t="str">
        <f>VLOOKUP(E274,' SAGE nécessaire'!$A$2:$C$192,2,0)</f>
        <v>oui</v>
      </c>
      <c r="H274" s="42" t="str">
        <f>VLOOKUP(E274,' SAGE nécessaire'!$A$2:$C$192,3,0)</f>
        <v>oui</v>
      </c>
      <c r="I274" s="43" t="s">
        <v>484</v>
      </c>
      <c r="J274" s="44" t="s">
        <v>1214</v>
      </c>
      <c r="K274" s="40" t="s">
        <v>73</v>
      </c>
      <c r="L274" s="45" t="s">
        <v>74</v>
      </c>
      <c r="M274" s="46" t="s">
        <v>87</v>
      </c>
      <c r="N274" s="45"/>
      <c r="O274" s="46"/>
      <c r="P274" s="47" t="s">
        <v>1215</v>
      </c>
      <c r="Q274" s="48" t="s">
        <v>1216</v>
      </c>
      <c r="R274" s="79" t="s">
        <v>220</v>
      </c>
      <c r="S274" s="55"/>
      <c r="T274" s="81" t="s">
        <v>92</v>
      </c>
      <c r="U274" s="52"/>
      <c r="V274" s="58" t="s">
        <v>82</v>
      </c>
      <c r="W274" s="57"/>
      <c r="X274" s="54" t="s">
        <v>83</v>
      </c>
      <c r="Y274" s="54" t="s">
        <v>83</v>
      </c>
      <c r="Z274" s="54" t="s">
        <v>84</v>
      </c>
      <c r="AA274" s="50"/>
      <c r="AB274" s="55"/>
      <c r="AC274" s="56"/>
      <c r="AJQ274" s="57"/>
      <c r="AJR274"/>
      <c r="AJS274"/>
      <c r="AJT274"/>
      <c r="AJU274"/>
      <c r="AJV274"/>
      <c r="AJW274"/>
      <c r="AJX274"/>
      <c r="AJY274"/>
      <c r="AJZ274"/>
      <c r="AKA274"/>
      <c r="AKB274"/>
      <c r="AKC274"/>
      <c r="AKD274"/>
      <c r="AKE274"/>
      <c r="AKF274"/>
      <c r="AKG274"/>
      <c r="AKH274"/>
      <c r="AKI274"/>
      <c r="AKJ274"/>
      <c r="AKK274"/>
      <c r="AKL274"/>
      <c r="AKM274"/>
      <c r="AKN274"/>
      <c r="AKO274"/>
      <c r="AKP274"/>
      <c r="AKQ274"/>
      <c r="AKR274"/>
      <c r="AKS274"/>
      <c r="AKT274"/>
      <c r="AKU274"/>
      <c r="AKV274"/>
      <c r="AKW274"/>
      <c r="AKX274"/>
      <c r="AKY274"/>
      <c r="AKZ274"/>
      <c r="ALA274"/>
      <c r="ALB274"/>
      <c r="ALC274"/>
      <c r="ALD274"/>
      <c r="ALE274"/>
      <c r="ALF274"/>
      <c r="ALG274"/>
      <c r="ALH274"/>
      <c r="ALI274"/>
      <c r="ALJ274"/>
      <c r="ALK274"/>
      <c r="ALL274"/>
      <c r="ALM274"/>
      <c r="ALN274"/>
      <c r="ALO274"/>
      <c r="ALP274"/>
      <c r="ALQ274"/>
      <c r="ALR274"/>
      <c r="ALS274"/>
      <c r="ALT274"/>
      <c r="ALU274"/>
      <c r="ALV274"/>
      <c r="ALW274"/>
      <c r="ALX274"/>
      <c r="ALY274"/>
      <c r="ALZ274"/>
      <c r="AMA274"/>
      <c r="AMB274"/>
      <c r="AMC274"/>
      <c r="AMD274"/>
      <c r="AME274"/>
      <c r="AMF274"/>
      <c r="AMG274"/>
      <c r="AMH274"/>
      <c r="AMI274"/>
      <c r="AMJ274"/>
    </row>
    <row r="275" spans="1:1024" s="58" customFormat="1" ht="210" x14ac:dyDescent="0.3">
      <c r="A275" s="40" t="str">
        <f>VLOOKUP(E275,comité_bassin!A:B,2,0)</f>
        <v>Seine-Normandie</v>
      </c>
      <c r="B275" s="40" t="str">
        <f>VLOOKUP(E275,'Région SAGE'!$A$2:$B$233,2,0)</f>
        <v>HAUTS-DE-FRANCE</v>
      </c>
      <c r="C275" s="40" t="str">
        <f>VLOOKUP(E275,'département SAGE'!$A$2:$B$192,2,0)</f>
        <v>OISE</v>
      </c>
      <c r="D275" s="41" t="s">
        <v>1209</v>
      </c>
      <c r="E275" s="75" t="s">
        <v>1210</v>
      </c>
      <c r="F275" s="42">
        <f>VLOOKUP(E275,date_approbation!$A$2:$B$192,2,0)</f>
        <v>37971</v>
      </c>
      <c r="G275" s="42" t="str">
        <f>VLOOKUP(E275,' SAGE nécessaire'!$A$2:$C$192,2,0)</f>
        <v>oui</v>
      </c>
      <c r="H275" s="42" t="str">
        <f>VLOOKUP(E275,' SAGE nécessaire'!$A$2:$C$192,3,0)</f>
        <v>oui</v>
      </c>
      <c r="I275" s="43" t="s">
        <v>489</v>
      </c>
      <c r="J275" s="44" t="s">
        <v>1217</v>
      </c>
      <c r="K275" s="40" t="s">
        <v>73</v>
      </c>
      <c r="L275" s="45" t="s">
        <v>74</v>
      </c>
      <c r="M275" s="59" t="s">
        <v>217</v>
      </c>
      <c r="N275" s="45"/>
      <c r="O275" s="46"/>
      <c r="P275" s="47" t="s">
        <v>1218</v>
      </c>
      <c r="Q275" s="48" t="s">
        <v>1219</v>
      </c>
      <c r="R275" s="79" t="s">
        <v>200</v>
      </c>
      <c r="S275" s="55"/>
      <c r="T275" s="67" t="s">
        <v>1220</v>
      </c>
      <c r="U275" s="52"/>
      <c r="V275" s="58" t="s">
        <v>82</v>
      </c>
      <c r="W275" s="57"/>
      <c r="X275" s="54" t="s">
        <v>83</v>
      </c>
      <c r="Y275" s="54" t="s">
        <v>83</v>
      </c>
      <c r="Z275" s="54" t="s">
        <v>84</v>
      </c>
      <c r="AA275" s="50"/>
      <c r="AB275" s="55"/>
      <c r="AC275" s="56"/>
      <c r="AJQ275" s="57"/>
      <c r="AJR275"/>
      <c r="AJS275"/>
      <c r="AJT275"/>
      <c r="AJU275"/>
      <c r="AJV275"/>
      <c r="AJW275"/>
      <c r="AJX275"/>
      <c r="AJY275"/>
      <c r="AJZ275"/>
      <c r="AKA275"/>
      <c r="AKB275"/>
      <c r="AKC275"/>
      <c r="AKD275"/>
      <c r="AKE275"/>
      <c r="AKF275"/>
      <c r="AKG275"/>
      <c r="AKH275"/>
      <c r="AKI275"/>
      <c r="AKJ275"/>
      <c r="AKK275"/>
      <c r="AKL275"/>
      <c r="AKM275"/>
      <c r="AKN275"/>
      <c r="AKO275"/>
      <c r="AKP275"/>
      <c r="AKQ275"/>
      <c r="AKR275"/>
      <c r="AKS275"/>
      <c r="AKT275"/>
      <c r="AKU275"/>
      <c r="AKV275"/>
      <c r="AKW275"/>
      <c r="AKX275"/>
      <c r="AKY275"/>
      <c r="AKZ275"/>
      <c r="ALA275"/>
      <c r="ALB275"/>
      <c r="ALC275"/>
      <c r="ALD275"/>
      <c r="ALE275"/>
      <c r="ALF275"/>
      <c r="ALG275"/>
      <c r="ALH275"/>
      <c r="ALI275"/>
      <c r="ALJ275"/>
      <c r="ALK275"/>
      <c r="ALL275"/>
      <c r="ALM275"/>
      <c r="ALN275"/>
      <c r="ALO275"/>
      <c r="ALP275"/>
      <c r="ALQ275"/>
      <c r="ALR275"/>
      <c r="ALS275"/>
      <c r="ALT275"/>
      <c r="ALU275"/>
      <c r="ALV275"/>
      <c r="ALW275"/>
      <c r="ALX275"/>
      <c r="ALY275"/>
      <c r="ALZ275"/>
      <c r="AMA275"/>
      <c r="AMB275"/>
      <c r="AMC275"/>
      <c r="AMD275"/>
      <c r="AME275"/>
      <c r="AMF275"/>
      <c r="AMG275"/>
      <c r="AMH275"/>
      <c r="AMI275"/>
      <c r="AMJ275"/>
    </row>
    <row r="276" spans="1:1024" s="58" customFormat="1" ht="147" x14ac:dyDescent="0.3">
      <c r="A276" s="40" t="str">
        <f>VLOOKUP(E276,comité_bassin!A:B,2,0)</f>
        <v>Seine-Normandie</v>
      </c>
      <c r="B276" s="40" t="str">
        <f>VLOOKUP(E276,'Région SAGE'!$A$2:$B$233,2,0)</f>
        <v>HAUTS-DE-FRANCE</v>
      </c>
      <c r="C276" s="40" t="str">
        <f>VLOOKUP(E276,'département SAGE'!$A$2:$B$192,2,0)</f>
        <v>OISE</v>
      </c>
      <c r="D276" s="41" t="s">
        <v>1209</v>
      </c>
      <c r="E276" s="75" t="s">
        <v>1210</v>
      </c>
      <c r="F276" s="42">
        <f>VLOOKUP(E276,date_approbation!$A$2:$B$192,2,0)</f>
        <v>37971</v>
      </c>
      <c r="G276" s="42" t="str">
        <f>VLOOKUP(E276,' SAGE nécessaire'!$A$2:$C$192,2,0)</f>
        <v>oui</v>
      </c>
      <c r="H276" s="42" t="str">
        <f>VLOOKUP(E276,' SAGE nécessaire'!$A$2:$C$192,3,0)</f>
        <v>oui</v>
      </c>
      <c r="I276" s="43" t="s">
        <v>493</v>
      </c>
      <c r="J276" s="44" t="s">
        <v>1221</v>
      </c>
      <c r="K276" s="40" t="s">
        <v>73</v>
      </c>
      <c r="L276" s="45" t="s">
        <v>74</v>
      </c>
      <c r="M276" s="46" t="s">
        <v>1013</v>
      </c>
      <c r="N276" s="45"/>
      <c r="O276" s="46"/>
      <c r="P276" s="47" t="s">
        <v>1222</v>
      </c>
      <c r="Q276" s="48" t="s">
        <v>1223</v>
      </c>
      <c r="R276" s="79" t="s">
        <v>200</v>
      </c>
      <c r="S276" s="55"/>
      <c r="T276" s="67" t="s">
        <v>1016</v>
      </c>
      <c r="U276" s="52" t="s">
        <v>81</v>
      </c>
      <c r="V276" s="58" t="s">
        <v>82</v>
      </c>
      <c r="W276" s="57"/>
      <c r="X276" s="54" t="s">
        <v>83</v>
      </c>
      <c r="Y276" s="54" t="s">
        <v>83</v>
      </c>
      <c r="Z276" s="54" t="s">
        <v>84</v>
      </c>
      <c r="AA276" s="50"/>
      <c r="AB276" s="55"/>
      <c r="AC276" s="56"/>
      <c r="AJQ276" s="57"/>
      <c r="AJR276"/>
      <c r="AJS276"/>
      <c r="AJT276"/>
      <c r="AJU276"/>
      <c r="AJV276"/>
      <c r="AJW276"/>
      <c r="AJX276"/>
      <c r="AJY276"/>
      <c r="AJZ276"/>
      <c r="AKA276"/>
      <c r="AKB276"/>
      <c r="AKC276"/>
      <c r="AKD276"/>
      <c r="AKE276"/>
      <c r="AKF276"/>
      <c r="AKG276"/>
      <c r="AKH276"/>
      <c r="AKI276"/>
      <c r="AKJ276"/>
      <c r="AKK276"/>
      <c r="AKL276"/>
      <c r="AKM276"/>
      <c r="AKN276"/>
      <c r="AKO276"/>
      <c r="AKP276"/>
      <c r="AKQ276"/>
      <c r="AKR276"/>
      <c r="AKS276"/>
      <c r="AKT276"/>
      <c r="AKU276"/>
      <c r="AKV276"/>
      <c r="AKW276"/>
      <c r="AKX276"/>
      <c r="AKY276"/>
      <c r="AKZ276"/>
      <c r="ALA276"/>
      <c r="ALB276"/>
      <c r="ALC276"/>
      <c r="ALD276"/>
      <c r="ALE276"/>
      <c r="ALF276"/>
      <c r="ALG276"/>
      <c r="ALH276"/>
      <c r="ALI276"/>
      <c r="ALJ276"/>
      <c r="ALK276"/>
      <c r="ALL276"/>
      <c r="ALM276"/>
      <c r="ALN276"/>
      <c r="ALO276"/>
      <c r="ALP276"/>
      <c r="ALQ276"/>
      <c r="ALR276"/>
      <c r="ALS276"/>
      <c r="ALT276"/>
      <c r="ALU276"/>
      <c r="ALV276"/>
      <c r="ALW276"/>
      <c r="ALX276"/>
      <c r="ALY276"/>
      <c r="ALZ276"/>
      <c r="AMA276"/>
      <c r="AMB276"/>
      <c r="AMC276"/>
      <c r="AMD276"/>
      <c r="AME276"/>
      <c r="AMF276"/>
      <c r="AMG276"/>
      <c r="AMH276"/>
      <c r="AMI276"/>
      <c r="AMJ276"/>
    </row>
    <row r="277" spans="1:1024" s="58" customFormat="1" ht="252" x14ac:dyDescent="0.3">
      <c r="A277" s="40" t="str">
        <f>VLOOKUP(E277,comité_bassin!A:B,2,0)</f>
        <v>Seine-Normandie</v>
      </c>
      <c r="B277" s="40" t="str">
        <f>VLOOKUP(E277,'Région SAGE'!$A$2:$B$233,2,0)</f>
        <v>HAUTS-DE-FRANCE</v>
      </c>
      <c r="C277" s="40" t="str">
        <f>VLOOKUP(E277,'département SAGE'!$A$2:$B$192,2,0)</f>
        <v>OISE</v>
      </c>
      <c r="D277" s="41" t="s">
        <v>1209</v>
      </c>
      <c r="E277" s="75" t="s">
        <v>1210</v>
      </c>
      <c r="F277" s="42">
        <f>VLOOKUP(E277,date_approbation!$A$2:$B$192,2,0)</f>
        <v>37971</v>
      </c>
      <c r="G277" s="42" t="str">
        <f>VLOOKUP(E277,' SAGE nécessaire'!$A$2:$C$192,2,0)</f>
        <v>oui</v>
      </c>
      <c r="H277" s="42" t="str">
        <f>VLOOKUP(E277,' SAGE nécessaire'!$A$2:$C$192,3,0)</f>
        <v>oui</v>
      </c>
      <c r="I277" s="43" t="s">
        <v>497</v>
      </c>
      <c r="J277" s="44" t="s">
        <v>1224</v>
      </c>
      <c r="K277" s="40" t="s">
        <v>73</v>
      </c>
      <c r="L277" s="45" t="s">
        <v>74</v>
      </c>
      <c r="M277" s="59" t="s">
        <v>119</v>
      </c>
      <c r="N277" s="45"/>
      <c r="O277" s="46"/>
      <c r="P277" s="47" t="s">
        <v>1225</v>
      </c>
      <c r="Q277" s="48" t="s">
        <v>1226</v>
      </c>
      <c r="R277" s="79" t="s">
        <v>200</v>
      </c>
      <c r="S277" s="55"/>
      <c r="T277" s="81" t="s">
        <v>460</v>
      </c>
      <c r="U277" s="52" t="s">
        <v>81</v>
      </c>
      <c r="V277" s="58" t="s">
        <v>82</v>
      </c>
      <c r="W277" s="57"/>
      <c r="X277" s="54" t="s">
        <v>83</v>
      </c>
      <c r="Y277" s="54" t="s">
        <v>83</v>
      </c>
      <c r="Z277" s="54" t="s">
        <v>84</v>
      </c>
      <c r="AA277" s="50"/>
      <c r="AB277" s="55"/>
      <c r="AC277" s="56"/>
      <c r="AJQ277" s="57"/>
      <c r="AJR277"/>
      <c r="AJS277"/>
      <c r="AJT277"/>
      <c r="AJU277"/>
      <c r="AJV277"/>
      <c r="AJW277"/>
      <c r="AJX277"/>
      <c r="AJY277"/>
      <c r="AJZ277"/>
      <c r="AKA277"/>
      <c r="AKB277"/>
      <c r="AKC277"/>
      <c r="AKD277"/>
      <c r="AKE277"/>
      <c r="AKF277"/>
      <c r="AKG277"/>
      <c r="AKH277"/>
      <c r="AKI277"/>
      <c r="AKJ277"/>
      <c r="AKK277"/>
      <c r="AKL277"/>
      <c r="AKM277"/>
      <c r="AKN277"/>
      <c r="AKO277"/>
      <c r="AKP277"/>
      <c r="AKQ277"/>
      <c r="AKR277"/>
      <c r="AKS277"/>
      <c r="AKT277"/>
      <c r="AKU277"/>
      <c r="AKV277"/>
      <c r="AKW277"/>
      <c r="AKX277"/>
      <c r="AKY277"/>
      <c r="AKZ277"/>
      <c r="ALA277"/>
      <c r="ALB277"/>
      <c r="ALC277"/>
      <c r="ALD277"/>
      <c r="ALE277"/>
      <c r="ALF277"/>
      <c r="ALG277"/>
      <c r="ALH277"/>
      <c r="ALI277"/>
      <c r="ALJ277"/>
      <c r="ALK277"/>
      <c r="ALL277"/>
      <c r="ALM277"/>
      <c r="ALN277"/>
      <c r="ALO277"/>
      <c r="ALP277"/>
      <c r="ALQ277"/>
      <c r="ALR277"/>
      <c r="ALS277"/>
      <c r="ALT277"/>
      <c r="ALU277"/>
      <c r="ALV277"/>
      <c r="ALW277"/>
      <c r="ALX277"/>
      <c r="ALY277"/>
      <c r="ALZ277"/>
      <c r="AMA277"/>
      <c r="AMB277"/>
      <c r="AMC277"/>
      <c r="AMD277"/>
      <c r="AME277"/>
      <c r="AMF277"/>
      <c r="AMG277"/>
      <c r="AMH277"/>
      <c r="AMI277"/>
      <c r="AMJ277"/>
    </row>
    <row r="278" spans="1:1024" s="58" customFormat="1" ht="168" x14ac:dyDescent="0.3">
      <c r="A278" s="40" t="str">
        <f>VLOOKUP(E278,comité_bassin!A:B,2,0)</f>
        <v>Seine-Normandie</v>
      </c>
      <c r="B278" s="40" t="str">
        <f>VLOOKUP(E278,'Région SAGE'!$A$2:$B$233,2,0)</f>
        <v>HAUTS-DE-FRANCE</v>
      </c>
      <c r="C278" s="40" t="str">
        <f>VLOOKUP(E278,'département SAGE'!$A$2:$B$192,2,0)</f>
        <v>OISE</v>
      </c>
      <c r="D278" s="41" t="s">
        <v>1209</v>
      </c>
      <c r="E278" s="75" t="s">
        <v>1210</v>
      </c>
      <c r="F278" s="42">
        <f>VLOOKUP(E278,date_approbation!$A$2:$B$192,2,0)</f>
        <v>37971</v>
      </c>
      <c r="G278" s="42" t="str">
        <f>VLOOKUP(E278,' SAGE nécessaire'!$A$2:$C$192,2,0)</f>
        <v>oui</v>
      </c>
      <c r="H278" s="42" t="str">
        <f>VLOOKUP(E278,' SAGE nécessaire'!$A$2:$C$192,3,0)</f>
        <v>oui</v>
      </c>
      <c r="I278" s="43" t="s">
        <v>576</v>
      </c>
      <c r="J278" s="44" t="s">
        <v>1227</v>
      </c>
      <c r="K278" s="40" t="s">
        <v>73</v>
      </c>
      <c r="L278" s="45" t="s">
        <v>74</v>
      </c>
      <c r="M278" s="59" t="s">
        <v>119</v>
      </c>
      <c r="N278" s="45"/>
      <c r="O278" s="46"/>
      <c r="P278" s="47" t="s">
        <v>1228</v>
      </c>
      <c r="Q278" s="48" t="s">
        <v>1229</v>
      </c>
      <c r="R278" s="79" t="s">
        <v>220</v>
      </c>
      <c r="S278" s="55"/>
      <c r="T278" s="81" t="s">
        <v>460</v>
      </c>
      <c r="U278" s="52"/>
      <c r="V278" s="58" t="s">
        <v>82</v>
      </c>
      <c r="W278" s="57"/>
      <c r="X278" s="54" t="s">
        <v>83</v>
      </c>
      <c r="Y278" s="54" t="s">
        <v>83</v>
      </c>
      <c r="Z278" s="54" t="s">
        <v>84</v>
      </c>
      <c r="AA278" s="50"/>
      <c r="AB278" s="55"/>
      <c r="AC278" s="56"/>
      <c r="AJQ278" s="57"/>
      <c r="AJR278"/>
      <c r="AJS278"/>
      <c r="AJT278"/>
      <c r="AJU278"/>
      <c r="AJV278"/>
      <c r="AJW278"/>
      <c r="AJX278"/>
      <c r="AJY278"/>
      <c r="AJZ278"/>
      <c r="AKA278"/>
      <c r="AKB278"/>
      <c r="AKC278"/>
      <c r="AKD278"/>
      <c r="AKE278"/>
      <c r="AKF278"/>
      <c r="AKG278"/>
      <c r="AKH278"/>
      <c r="AKI278"/>
      <c r="AKJ278"/>
      <c r="AKK278"/>
      <c r="AKL278"/>
      <c r="AKM278"/>
      <c r="AKN278"/>
      <c r="AKO278"/>
      <c r="AKP278"/>
      <c r="AKQ278"/>
      <c r="AKR278"/>
      <c r="AKS278"/>
      <c r="AKT278"/>
      <c r="AKU278"/>
      <c r="AKV278"/>
      <c r="AKW278"/>
      <c r="AKX278"/>
      <c r="AKY278"/>
      <c r="AKZ278"/>
      <c r="ALA278"/>
      <c r="ALB278"/>
      <c r="ALC278"/>
      <c r="ALD278"/>
      <c r="ALE278"/>
      <c r="ALF278"/>
      <c r="ALG278"/>
      <c r="ALH278"/>
      <c r="ALI278"/>
      <c r="ALJ278"/>
      <c r="ALK278"/>
      <c r="ALL278"/>
      <c r="ALM278"/>
      <c r="ALN278"/>
      <c r="ALO278"/>
      <c r="ALP278"/>
      <c r="ALQ278"/>
      <c r="ALR278"/>
      <c r="ALS278"/>
      <c r="ALT278"/>
      <c r="ALU278"/>
      <c r="ALV278"/>
      <c r="ALW278"/>
      <c r="ALX278"/>
      <c r="ALY278"/>
      <c r="ALZ278"/>
      <c r="AMA278"/>
      <c r="AMB278"/>
      <c r="AMC278"/>
      <c r="AMD278"/>
      <c r="AME278"/>
      <c r="AMF278"/>
      <c r="AMG278"/>
      <c r="AMH278"/>
      <c r="AMI278"/>
      <c r="AMJ278"/>
    </row>
    <row r="279" spans="1:1024" s="58" customFormat="1" ht="147" x14ac:dyDescent="0.3">
      <c r="A279" s="40" t="str">
        <f>VLOOKUP(E279,comité_bassin!A:B,2,0)</f>
        <v>Seine-Normandie</v>
      </c>
      <c r="B279" s="40" t="str">
        <f>VLOOKUP(E279,'Région SAGE'!$A$2:$B$233,2,0)</f>
        <v>HAUTS-DE-FRANCE</v>
      </c>
      <c r="C279" s="40" t="str">
        <f>VLOOKUP(E279,'département SAGE'!$A$2:$B$192,2,0)</f>
        <v>OISE</v>
      </c>
      <c r="D279" s="41" t="s">
        <v>1209</v>
      </c>
      <c r="E279" s="75" t="s">
        <v>1210</v>
      </c>
      <c r="F279" s="42">
        <f>VLOOKUP(E279,date_approbation!$A$2:$B$192,2,0)</f>
        <v>37971</v>
      </c>
      <c r="G279" s="42" t="str">
        <f>VLOOKUP(E279,' SAGE nécessaire'!$A$2:$C$192,2,0)</f>
        <v>oui</v>
      </c>
      <c r="H279" s="42" t="str">
        <f>VLOOKUP(E279,' SAGE nécessaire'!$A$2:$C$192,3,0)</f>
        <v>oui</v>
      </c>
      <c r="I279" s="43" t="s">
        <v>541</v>
      </c>
      <c r="J279" s="44" t="s">
        <v>1230</v>
      </c>
      <c r="K279" s="40" t="s">
        <v>73</v>
      </c>
      <c r="L279" s="45" t="s">
        <v>74</v>
      </c>
      <c r="M279" s="46" t="s">
        <v>224</v>
      </c>
      <c r="N279" s="45"/>
      <c r="O279" s="46"/>
      <c r="P279" s="47" t="s">
        <v>1231</v>
      </c>
      <c r="Q279" s="48" t="s">
        <v>1232</v>
      </c>
      <c r="R279" s="79" t="s">
        <v>200</v>
      </c>
      <c r="S279" s="55"/>
      <c r="T279" s="81" t="s">
        <v>161</v>
      </c>
      <c r="U279" s="52" t="s">
        <v>81</v>
      </c>
      <c r="V279" s="58" t="s">
        <v>82</v>
      </c>
      <c r="W279" s="57"/>
      <c r="X279" s="54" t="s">
        <v>83</v>
      </c>
      <c r="Y279" s="54" t="s">
        <v>83</v>
      </c>
      <c r="Z279" s="54" t="s">
        <v>84</v>
      </c>
      <c r="AA279" s="50"/>
      <c r="AB279" s="55"/>
      <c r="AC279" s="56"/>
      <c r="AJQ279" s="57"/>
      <c r="AJR279"/>
      <c r="AJS279"/>
      <c r="AJT279"/>
      <c r="AJU279"/>
      <c r="AJV279"/>
      <c r="AJW279"/>
      <c r="AJX279"/>
      <c r="AJY279"/>
      <c r="AJZ279"/>
      <c r="AKA279"/>
      <c r="AKB279"/>
      <c r="AKC279"/>
      <c r="AKD279"/>
      <c r="AKE279"/>
      <c r="AKF279"/>
      <c r="AKG279"/>
      <c r="AKH279"/>
      <c r="AKI279"/>
      <c r="AKJ279"/>
      <c r="AKK279"/>
      <c r="AKL279"/>
      <c r="AKM279"/>
      <c r="AKN279"/>
      <c r="AKO279"/>
      <c r="AKP279"/>
      <c r="AKQ279"/>
      <c r="AKR279"/>
      <c r="AKS279"/>
      <c r="AKT279"/>
      <c r="AKU279"/>
      <c r="AKV279"/>
      <c r="AKW279"/>
      <c r="AKX279"/>
      <c r="AKY279"/>
      <c r="AKZ279"/>
      <c r="ALA279"/>
      <c r="ALB279"/>
      <c r="ALC279"/>
      <c r="ALD279"/>
      <c r="ALE279"/>
      <c r="ALF279"/>
      <c r="ALG279"/>
      <c r="ALH279"/>
      <c r="ALI279"/>
      <c r="ALJ279"/>
      <c r="ALK279"/>
      <c r="ALL279"/>
      <c r="ALM279"/>
      <c r="ALN279"/>
      <c r="ALO279"/>
      <c r="ALP279"/>
      <c r="ALQ279"/>
      <c r="ALR279"/>
      <c r="ALS279"/>
      <c r="ALT279"/>
      <c r="ALU279"/>
      <c r="ALV279"/>
      <c r="ALW279"/>
      <c r="ALX279"/>
      <c r="ALY279"/>
      <c r="ALZ279"/>
      <c r="AMA279"/>
      <c r="AMB279"/>
      <c r="AMC279"/>
      <c r="AMD279"/>
      <c r="AME279"/>
      <c r="AMF279"/>
      <c r="AMG279"/>
      <c r="AMH279"/>
      <c r="AMI279"/>
      <c r="AMJ279"/>
    </row>
    <row r="280" spans="1:1024" s="58" customFormat="1" ht="409.6" x14ac:dyDescent="0.3">
      <c r="A280" s="40" t="str">
        <f>VLOOKUP(E280,comité_bassin!A:B,2,0)</f>
        <v>Seine-Normandie, Loire-Bretagne</v>
      </c>
      <c r="B280" s="40" t="str">
        <f>VLOOKUP(E280,'Région SAGE'!$A$2:$B$233,2,0)</f>
        <v>NORMANDIE</v>
      </c>
      <c r="C280" s="40" t="str">
        <f>VLOOKUP(E280,'département SAGE'!$A$2:$B$192,2,0)</f>
        <v>EURE</v>
      </c>
      <c r="D280" s="41" t="s">
        <v>1233</v>
      </c>
      <c r="E280" s="75" t="s">
        <v>1234</v>
      </c>
      <c r="F280" s="42">
        <f>VLOOKUP(E280,date_approbation!$A$2:$B$192,2,0)</f>
        <v>41635</v>
      </c>
      <c r="G280" s="42" t="str">
        <f>VLOOKUP(E280,' SAGE nécessaire'!$A$2:$C$192,2,0)</f>
        <v>oui</v>
      </c>
      <c r="H280" s="42" t="str">
        <f>VLOOKUP(E280,' SAGE nécessaire'!$A$2:$C$192,3,0)</f>
        <v>oui</v>
      </c>
      <c r="I280" s="43" t="s">
        <v>480</v>
      </c>
      <c r="J280" s="44" t="s">
        <v>1235</v>
      </c>
      <c r="K280" s="40" t="s">
        <v>107</v>
      </c>
      <c r="L280" s="45" t="s">
        <v>108</v>
      </c>
      <c r="M280" s="46" t="s">
        <v>109</v>
      </c>
      <c r="N280" s="45"/>
      <c r="O280" s="46"/>
      <c r="P280" s="47" t="s">
        <v>1236</v>
      </c>
      <c r="Q280" s="48" t="s">
        <v>1237</v>
      </c>
      <c r="R280" s="79" t="s">
        <v>200</v>
      </c>
      <c r="S280" s="55"/>
      <c r="T280" s="51" t="s">
        <v>285</v>
      </c>
      <c r="U280" s="52" t="s">
        <v>81</v>
      </c>
      <c r="V280" s="58" t="s">
        <v>93</v>
      </c>
      <c r="W280" s="57"/>
      <c r="X280" s="54" t="s">
        <v>83</v>
      </c>
      <c r="Y280" s="54" t="s">
        <v>83</v>
      </c>
      <c r="Z280" s="54" t="s">
        <v>84</v>
      </c>
      <c r="AA280" s="50"/>
      <c r="AB280" s="55"/>
      <c r="AC280" s="56"/>
      <c r="AJQ280" s="57"/>
      <c r="AJR280"/>
      <c r="AJS280"/>
      <c r="AJT280"/>
      <c r="AJU280"/>
      <c r="AJV280"/>
      <c r="AJW280"/>
      <c r="AJX280"/>
      <c r="AJY280"/>
      <c r="AJZ280"/>
      <c r="AKA280"/>
      <c r="AKB280"/>
      <c r="AKC280"/>
      <c r="AKD280"/>
      <c r="AKE280"/>
      <c r="AKF280"/>
      <c r="AKG280"/>
      <c r="AKH280"/>
      <c r="AKI280"/>
      <c r="AKJ280"/>
      <c r="AKK280"/>
      <c r="AKL280"/>
      <c r="AKM280"/>
      <c r="AKN280"/>
      <c r="AKO280"/>
      <c r="AKP280"/>
      <c r="AKQ280"/>
      <c r="AKR280"/>
      <c r="AKS280"/>
      <c r="AKT280"/>
      <c r="AKU280"/>
      <c r="AKV280"/>
      <c r="AKW280"/>
      <c r="AKX280"/>
      <c r="AKY280"/>
      <c r="AKZ280"/>
      <c r="ALA280"/>
      <c r="ALB280"/>
      <c r="ALC280"/>
      <c r="ALD280"/>
      <c r="ALE280"/>
      <c r="ALF280"/>
      <c r="ALG280"/>
      <c r="ALH280"/>
      <c r="ALI280"/>
      <c r="ALJ280"/>
      <c r="ALK280"/>
      <c r="ALL280"/>
      <c r="ALM280"/>
      <c r="ALN280"/>
      <c r="ALO280"/>
      <c r="ALP280"/>
      <c r="ALQ280"/>
      <c r="ALR280"/>
      <c r="ALS280"/>
      <c r="ALT280"/>
      <c r="ALU280"/>
      <c r="ALV280"/>
      <c r="ALW280"/>
      <c r="ALX280"/>
      <c r="ALY280"/>
      <c r="ALZ280"/>
      <c r="AMA280"/>
      <c r="AMB280"/>
      <c r="AMC280"/>
      <c r="AMD280"/>
      <c r="AME280"/>
      <c r="AMF280"/>
      <c r="AMG280"/>
      <c r="AMH280"/>
      <c r="AMI280"/>
      <c r="AMJ280"/>
    </row>
    <row r="281" spans="1:1024" s="58" customFormat="1" ht="409.6" x14ac:dyDescent="0.3">
      <c r="A281" s="40" t="str">
        <f>VLOOKUP(E281,comité_bassin!A:B,2,0)</f>
        <v>Seine-Normandie, Loire-Bretagne</v>
      </c>
      <c r="B281" s="40" t="str">
        <f>VLOOKUP(E281,'Région SAGE'!$A$2:$B$233,2,0)</f>
        <v>NORMANDIE</v>
      </c>
      <c r="C281" s="40" t="str">
        <f>VLOOKUP(E281,'département SAGE'!$A$2:$B$192,2,0)</f>
        <v>EURE</v>
      </c>
      <c r="D281" s="41" t="s">
        <v>1233</v>
      </c>
      <c r="E281" s="75" t="s">
        <v>1234</v>
      </c>
      <c r="F281" s="42">
        <f>VLOOKUP(E281,date_approbation!$A$2:$B$192,2,0)</f>
        <v>41635</v>
      </c>
      <c r="G281" s="42" t="str">
        <f>VLOOKUP(E281,' SAGE nécessaire'!$A$2:$C$192,2,0)</f>
        <v>oui</v>
      </c>
      <c r="H281" s="42" t="str">
        <f>VLOOKUP(E281,' SAGE nécessaire'!$A$2:$C$192,3,0)</f>
        <v>oui</v>
      </c>
      <c r="I281" s="43" t="s">
        <v>484</v>
      </c>
      <c r="J281" s="44" t="s">
        <v>1238</v>
      </c>
      <c r="K281" s="40" t="s">
        <v>73</v>
      </c>
      <c r="L281" s="45" t="s">
        <v>74</v>
      </c>
      <c r="M281" s="46" t="s">
        <v>1013</v>
      </c>
      <c r="N281" s="45"/>
      <c r="O281" s="46"/>
      <c r="P281" s="47" t="s">
        <v>1239</v>
      </c>
      <c r="Q281" s="48" t="s">
        <v>1240</v>
      </c>
      <c r="R281" s="79" t="s">
        <v>200</v>
      </c>
      <c r="S281" s="55"/>
      <c r="T281" s="67" t="s">
        <v>1016</v>
      </c>
      <c r="U281" s="52" t="s">
        <v>81</v>
      </c>
      <c r="V281" s="58" t="s">
        <v>93</v>
      </c>
      <c r="W281" s="57" t="s">
        <v>1241</v>
      </c>
      <c r="X281" s="54" t="s">
        <v>83</v>
      </c>
      <c r="Y281" s="54" t="s">
        <v>83</v>
      </c>
      <c r="Z281" s="54" t="s">
        <v>84</v>
      </c>
      <c r="AA281" s="50"/>
      <c r="AB281" s="55"/>
      <c r="AC281" s="56"/>
      <c r="AJQ281" s="57"/>
      <c r="AJR281"/>
      <c r="AJS281"/>
      <c r="AJT281"/>
      <c r="AJU281"/>
      <c r="AJV281"/>
      <c r="AJW281"/>
      <c r="AJX281"/>
      <c r="AJY281"/>
      <c r="AJZ281"/>
      <c r="AKA281"/>
      <c r="AKB281"/>
      <c r="AKC281"/>
      <c r="AKD281"/>
      <c r="AKE281"/>
      <c r="AKF281"/>
      <c r="AKG281"/>
      <c r="AKH281"/>
      <c r="AKI281"/>
      <c r="AKJ281"/>
      <c r="AKK281"/>
      <c r="AKL281"/>
      <c r="AKM281"/>
      <c r="AKN281"/>
      <c r="AKO281"/>
      <c r="AKP281"/>
      <c r="AKQ281"/>
      <c r="AKR281"/>
      <c r="AKS281"/>
      <c r="AKT281"/>
      <c r="AKU281"/>
      <c r="AKV281"/>
      <c r="AKW281"/>
      <c r="AKX281"/>
      <c r="AKY281"/>
      <c r="AKZ281"/>
      <c r="ALA281"/>
      <c r="ALB281"/>
      <c r="ALC281"/>
      <c r="ALD281"/>
      <c r="ALE281"/>
      <c r="ALF281"/>
      <c r="ALG281"/>
      <c r="ALH281"/>
      <c r="ALI281"/>
      <c r="ALJ281"/>
      <c r="ALK281"/>
      <c r="ALL281"/>
      <c r="ALM281"/>
      <c r="ALN281"/>
      <c r="ALO281"/>
      <c r="ALP281"/>
      <c r="ALQ281"/>
      <c r="ALR281"/>
      <c r="ALS281"/>
      <c r="ALT281"/>
      <c r="ALU281"/>
      <c r="ALV281"/>
      <c r="ALW281"/>
      <c r="ALX281"/>
      <c r="ALY281"/>
      <c r="ALZ281"/>
      <c r="AMA281"/>
      <c r="AMB281"/>
      <c r="AMC281"/>
      <c r="AMD281"/>
      <c r="AME281"/>
      <c r="AMF281"/>
      <c r="AMG281"/>
      <c r="AMH281"/>
      <c r="AMI281"/>
      <c r="AMJ281"/>
    </row>
    <row r="282" spans="1:1024" s="58" customFormat="1" ht="409.6" x14ac:dyDescent="0.3">
      <c r="A282" s="40" t="str">
        <f>VLOOKUP(E282,comité_bassin!A:B,2,0)</f>
        <v>Seine-Normandie, Loire-Bretagne</v>
      </c>
      <c r="B282" s="40" t="str">
        <f>VLOOKUP(E282,'Région SAGE'!$A$2:$B$233,2,0)</f>
        <v>NORMANDIE</v>
      </c>
      <c r="C282" s="40" t="str">
        <f>VLOOKUP(E282,'département SAGE'!$A$2:$B$192,2,0)</f>
        <v>EURE</v>
      </c>
      <c r="D282" s="41" t="s">
        <v>1233</v>
      </c>
      <c r="E282" s="75" t="s">
        <v>1234</v>
      </c>
      <c r="F282" s="42">
        <f>VLOOKUP(E282,date_approbation!$A$2:$B$192,2,0)</f>
        <v>41635</v>
      </c>
      <c r="G282" s="42" t="str">
        <f>VLOOKUP(E282,' SAGE nécessaire'!$A$2:$C$192,2,0)</f>
        <v>oui</v>
      </c>
      <c r="H282" s="42" t="str">
        <f>VLOOKUP(E282,' SAGE nécessaire'!$A$2:$C$192,3,0)</f>
        <v>oui</v>
      </c>
      <c r="I282" s="43" t="s">
        <v>489</v>
      </c>
      <c r="J282" s="44" t="s">
        <v>1242</v>
      </c>
      <c r="K282" s="40" t="s">
        <v>73</v>
      </c>
      <c r="L282" s="45" t="s">
        <v>74</v>
      </c>
      <c r="M282" s="59" t="s">
        <v>217</v>
      </c>
      <c r="N282" s="45"/>
      <c r="O282" s="46"/>
      <c r="P282" s="47" t="s">
        <v>1243</v>
      </c>
      <c r="Q282" s="48" t="s">
        <v>1244</v>
      </c>
      <c r="R282" s="79" t="s">
        <v>220</v>
      </c>
      <c r="S282" s="55"/>
      <c r="T282" s="67" t="s">
        <v>1245</v>
      </c>
      <c r="U282" s="52"/>
      <c r="V282" s="58" t="s">
        <v>93</v>
      </c>
      <c r="W282" s="57" t="s">
        <v>1246</v>
      </c>
      <c r="X282" s="90" t="s">
        <v>71</v>
      </c>
      <c r="Y282" s="54" t="s">
        <v>83</v>
      </c>
      <c r="Z282" s="54" t="s">
        <v>84</v>
      </c>
      <c r="AA282" s="50"/>
      <c r="AB282" s="55"/>
      <c r="AC282" s="56"/>
      <c r="AJQ282" s="57"/>
      <c r="AJR282"/>
      <c r="AJS282"/>
      <c r="AJT282"/>
      <c r="AJU282"/>
      <c r="AJV282"/>
      <c r="AJW282"/>
      <c r="AJX282"/>
      <c r="AJY282"/>
      <c r="AJZ282"/>
      <c r="AKA282"/>
      <c r="AKB282"/>
      <c r="AKC282"/>
      <c r="AKD282"/>
      <c r="AKE282"/>
      <c r="AKF282"/>
      <c r="AKG282"/>
      <c r="AKH282"/>
      <c r="AKI282"/>
      <c r="AKJ282"/>
      <c r="AKK282"/>
      <c r="AKL282"/>
      <c r="AKM282"/>
      <c r="AKN282"/>
      <c r="AKO282"/>
      <c r="AKP282"/>
      <c r="AKQ282"/>
      <c r="AKR282"/>
      <c r="AKS282"/>
      <c r="AKT282"/>
      <c r="AKU282"/>
      <c r="AKV282"/>
      <c r="AKW282"/>
      <c r="AKX282"/>
      <c r="AKY282"/>
      <c r="AKZ282"/>
      <c r="ALA282"/>
      <c r="ALB282"/>
      <c r="ALC282"/>
      <c r="ALD282"/>
      <c r="ALE282"/>
      <c r="ALF282"/>
      <c r="ALG282"/>
      <c r="ALH282"/>
      <c r="ALI282"/>
      <c r="ALJ282"/>
      <c r="ALK282"/>
      <c r="ALL282"/>
      <c r="ALM282"/>
      <c r="ALN282"/>
      <c r="ALO282"/>
      <c r="ALP282"/>
      <c r="ALQ282"/>
      <c r="ALR282"/>
      <c r="ALS282"/>
      <c r="ALT282"/>
      <c r="ALU282"/>
      <c r="ALV282"/>
      <c r="ALW282"/>
      <c r="ALX282"/>
      <c r="ALY282"/>
      <c r="ALZ282"/>
      <c r="AMA282"/>
      <c r="AMB282"/>
      <c r="AMC282"/>
      <c r="AMD282"/>
      <c r="AME282"/>
      <c r="AMF282"/>
      <c r="AMG282"/>
      <c r="AMH282"/>
      <c r="AMI282"/>
      <c r="AMJ282"/>
    </row>
    <row r="283" spans="1:1024" s="58" customFormat="1" ht="294" x14ac:dyDescent="0.3">
      <c r="A283" s="40" t="str">
        <f>VLOOKUP(E283,comité_bassin!A:B,2,0)</f>
        <v>Seine-Normandie, Loire-Bretagne</v>
      </c>
      <c r="B283" s="40" t="str">
        <f>VLOOKUP(E283,'Région SAGE'!$A$2:$B$233,2,0)</f>
        <v>NORMANDIE</v>
      </c>
      <c r="C283" s="40" t="str">
        <f>VLOOKUP(E283,'département SAGE'!$A$2:$B$192,2,0)</f>
        <v>EURE</v>
      </c>
      <c r="D283" s="41" t="s">
        <v>1233</v>
      </c>
      <c r="E283" s="75" t="s">
        <v>1234</v>
      </c>
      <c r="F283" s="42">
        <f>VLOOKUP(E283,date_approbation!$A$2:$B$192,2,0)</f>
        <v>41635</v>
      </c>
      <c r="G283" s="42" t="str">
        <f>VLOOKUP(E283,' SAGE nécessaire'!$A$2:$C$192,2,0)</f>
        <v>oui</v>
      </c>
      <c r="H283" s="42" t="str">
        <f>VLOOKUP(E283,' SAGE nécessaire'!$A$2:$C$192,3,0)</f>
        <v>oui</v>
      </c>
      <c r="I283" s="43" t="s">
        <v>493</v>
      </c>
      <c r="J283" s="44" t="s">
        <v>1247</v>
      </c>
      <c r="K283" s="40" t="s">
        <v>73</v>
      </c>
      <c r="L283" s="45"/>
      <c r="M283" s="46"/>
      <c r="N283" s="45"/>
      <c r="O283" s="46"/>
      <c r="P283" s="47" t="s">
        <v>1248</v>
      </c>
      <c r="Q283" s="48" t="s">
        <v>1249</v>
      </c>
      <c r="R283" s="79" t="s">
        <v>200</v>
      </c>
      <c r="S283" s="55"/>
      <c r="T283" s="67" t="s">
        <v>903</v>
      </c>
      <c r="U283" s="52" t="s">
        <v>81</v>
      </c>
      <c r="V283" s="58" t="s">
        <v>82</v>
      </c>
      <c r="W283" s="57"/>
      <c r="X283" s="54" t="s">
        <v>83</v>
      </c>
      <c r="Y283" s="54" t="s">
        <v>83</v>
      </c>
      <c r="Z283" s="54" t="s">
        <v>84</v>
      </c>
      <c r="AA283" s="50"/>
      <c r="AB283" s="55"/>
      <c r="AC283" s="56"/>
      <c r="AJQ283" s="57"/>
      <c r="AJR283"/>
      <c r="AJS283"/>
      <c r="AJT283"/>
      <c r="AJU283"/>
      <c r="AJV283"/>
      <c r="AJW283"/>
      <c r="AJX283"/>
      <c r="AJY283"/>
      <c r="AJZ283"/>
      <c r="AKA283"/>
      <c r="AKB283"/>
      <c r="AKC283"/>
      <c r="AKD283"/>
      <c r="AKE283"/>
      <c r="AKF283"/>
      <c r="AKG283"/>
      <c r="AKH283"/>
      <c r="AKI283"/>
      <c r="AKJ283"/>
      <c r="AKK283"/>
      <c r="AKL283"/>
      <c r="AKM283"/>
      <c r="AKN283"/>
      <c r="AKO283"/>
      <c r="AKP283"/>
      <c r="AKQ283"/>
      <c r="AKR283"/>
      <c r="AKS283"/>
      <c r="AKT283"/>
      <c r="AKU283"/>
      <c r="AKV283"/>
      <c r="AKW283"/>
      <c r="AKX283"/>
      <c r="AKY283"/>
      <c r="AKZ283"/>
      <c r="ALA283"/>
      <c r="ALB283"/>
      <c r="ALC283"/>
      <c r="ALD283"/>
      <c r="ALE283"/>
      <c r="ALF283"/>
      <c r="ALG283"/>
      <c r="ALH283"/>
      <c r="ALI283"/>
      <c r="ALJ283"/>
      <c r="ALK283"/>
      <c r="ALL283"/>
      <c r="ALM283"/>
      <c r="ALN283"/>
      <c r="ALO283"/>
      <c r="ALP283"/>
      <c r="ALQ283"/>
      <c r="ALR283"/>
      <c r="ALS283"/>
      <c r="ALT283"/>
      <c r="ALU283"/>
      <c r="ALV283"/>
      <c r="ALW283"/>
      <c r="ALX283"/>
      <c r="ALY283"/>
      <c r="ALZ283"/>
      <c r="AMA283"/>
      <c r="AMB283"/>
      <c r="AMC283"/>
      <c r="AMD283"/>
      <c r="AME283"/>
      <c r="AMF283"/>
      <c r="AMG283"/>
      <c r="AMH283"/>
      <c r="AMI283"/>
      <c r="AMJ283"/>
    </row>
    <row r="284" spans="1:1024" s="58" customFormat="1" ht="357" x14ac:dyDescent="0.3">
      <c r="A284" s="40" t="str">
        <f>VLOOKUP(E284,comité_bassin!A:B,2,0)</f>
        <v>Seine-Normandie, Loire-Bretagne</v>
      </c>
      <c r="B284" s="40" t="str">
        <f>VLOOKUP(E284,'Région SAGE'!$A$2:$B$233,2,0)</f>
        <v>NORMANDIE</v>
      </c>
      <c r="C284" s="40" t="str">
        <f>VLOOKUP(E284,'département SAGE'!$A$2:$B$192,2,0)</f>
        <v>EURE</v>
      </c>
      <c r="D284" s="41" t="s">
        <v>1233</v>
      </c>
      <c r="E284" s="75" t="s">
        <v>1234</v>
      </c>
      <c r="F284" s="42">
        <f>VLOOKUP(E284,date_approbation!$A$2:$B$192,2,0)</f>
        <v>41635</v>
      </c>
      <c r="G284" s="42" t="str">
        <f>VLOOKUP(E284,' SAGE nécessaire'!$A$2:$C$192,2,0)</f>
        <v>oui</v>
      </c>
      <c r="H284" s="42" t="str">
        <f>VLOOKUP(E284,' SAGE nécessaire'!$A$2:$C$192,3,0)</f>
        <v>oui</v>
      </c>
      <c r="I284" s="43" t="s">
        <v>497</v>
      </c>
      <c r="J284" s="44" t="s">
        <v>1250</v>
      </c>
      <c r="K284" s="40" t="s">
        <v>73</v>
      </c>
      <c r="L284" s="45" t="s">
        <v>74</v>
      </c>
      <c r="M284" s="46" t="s">
        <v>87</v>
      </c>
      <c r="N284" s="45"/>
      <c r="O284" s="46"/>
      <c r="P284" s="47" t="s">
        <v>1251</v>
      </c>
      <c r="Q284" s="48" t="s">
        <v>1252</v>
      </c>
      <c r="R284" s="79" t="s">
        <v>200</v>
      </c>
      <c r="S284" s="55"/>
      <c r="T284" s="81" t="s">
        <v>92</v>
      </c>
      <c r="U284" s="52"/>
      <c r="V284" s="58" t="s">
        <v>93</v>
      </c>
      <c r="W284" s="57" t="s">
        <v>1253</v>
      </c>
      <c r="X284" s="54" t="s">
        <v>83</v>
      </c>
      <c r="Y284" s="54" t="s">
        <v>83</v>
      </c>
      <c r="Z284" s="54" t="s">
        <v>84</v>
      </c>
      <c r="AA284" s="50"/>
      <c r="AB284" s="55"/>
      <c r="AC284" s="56"/>
      <c r="AJQ284" s="57"/>
      <c r="AJR284"/>
      <c r="AJS284"/>
      <c r="AJT284"/>
      <c r="AJU284"/>
      <c r="AJV284"/>
      <c r="AJW284"/>
      <c r="AJX284"/>
      <c r="AJY284"/>
      <c r="AJZ284"/>
      <c r="AKA284"/>
      <c r="AKB284"/>
      <c r="AKC284"/>
      <c r="AKD284"/>
      <c r="AKE284"/>
      <c r="AKF284"/>
      <c r="AKG284"/>
      <c r="AKH284"/>
      <c r="AKI284"/>
      <c r="AKJ284"/>
      <c r="AKK284"/>
      <c r="AKL284"/>
      <c r="AKM284"/>
      <c r="AKN284"/>
      <c r="AKO284"/>
      <c r="AKP284"/>
      <c r="AKQ284"/>
      <c r="AKR284"/>
      <c r="AKS284"/>
      <c r="AKT284"/>
      <c r="AKU284"/>
      <c r="AKV284"/>
      <c r="AKW284"/>
      <c r="AKX284"/>
      <c r="AKY284"/>
      <c r="AKZ284"/>
      <c r="ALA284"/>
      <c r="ALB284"/>
      <c r="ALC284"/>
      <c r="ALD284"/>
      <c r="ALE284"/>
      <c r="ALF284"/>
      <c r="ALG284"/>
      <c r="ALH284"/>
      <c r="ALI284"/>
      <c r="ALJ284"/>
      <c r="ALK284"/>
      <c r="ALL284"/>
      <c r="ALM284"/>
      <c r="ALN284"/>
      <c r="ALO284"/>
      <c r="ALP284"/>
      <c r="ALQ284"/>
      <c r="ALR284"/>
      <c r="ALS284"/>
      <c r="ALT284"/>
      <c r="ALU284"/>
      <c r="ALV284"/>
      <c r="ALW284"/>
      <c r="ALX284"/>
      <c r="ALY284"/>
      <c r="ALZ284"/>
      <c r="AMA284"/>
      <c r="AMB284"/>
      <c r="AMC284"/>
      <c r="AMD284"/>
      <c r="AME284"/>
      <c r="AMF284"/>
      <c r="AMG284"/>
      <c r="AMH284"/>
      <c r="AMI284"/>
      <c r="AMJ284"/>
    </row>
    <row r="285" spans="1:1024" s="58" customFormat="1" ht="409.6" x14ac:dyDescent="0.3">
      <c r="A285" s="40" t="str">
        <f>VLOOKUP(E285,comité_bassin!A:B,2,0)</f>
        <v>Seine-Normandie, Loire-Bretagne</v>
      </c>
      <c r="B285" s="40" t="str">
        <f>VLOOKUP(E285,'Région SAGE'!$A$2:$B$233,2,0)</f>
        <v>NORMANDIE</v>
      </c>
      <c r="C285" s="40" t="str">
        <f>VLOOKUP(E285,'département SAGE'!$A$2:$B$192,2,0)</f>
        <v>EURE</v>
      </c>
      <c r="D285" s="41" t="s">
        <v>1233</v>
      </c>
      <c r="E285" s="75" t="s">
        <v>1234</v>
      </c>
      <c r="F285" s="42">
        <f>VLOOKUP(E285,date_approbation!$A$2:$B$192,2,0)</f>
        <v>41635</v>
      </c>
      <c r="G285" s="42" t="str">
        <f>VLOOKUP(E285,' SAGE nécessaire'!$A$2:$C$192,2,0)</f>
        <v>oui</v>
      </c>
      <c r="H285" s="42" t="str">
        <f>VLOOKUP(E285,' SAGE nécessaire'!$A$2:$C$192,3,0)</f>
        <v>oui</v>
      </c>
      <c r="I285" s="43" t="s">
        <v>576</v>
      </c>
      <c r="J285" s="44" t="s">
        <v>1254</v>
      </c>
      <c r="K285" s="40" t="s">
        <v>73</v>
      </c>
      <c r="L285" s="45" t="s">
        <v>74</v>
      </c>
      <c r="M285" s="59" t="s">
        <v>119</v>
      </c>
      <c r="N285" s="45"/>
      <c r="O285" s="46"/>
      <c r="P285" s="47" t="s">
        <v>1255</v>
      </c>
      <c r="Q285" s="48" t="s">
        <v>1256</v>
      </c>
      <c r="R285" s="79" t="s">
        <v>200</v>
      </c>
      <c r="S285" s="55"/>
      <c r="T285" s="81" t="s">
        <v>460</v>
      </c>
      <c r="U285" s="52"/>
      <c r="V285" s="58" t="s">
        <v>82</v>
      </c>
      <c r="W285" s="57"/>
      <c r="X285" s="54" t="s">
        <v>83</v>
      </c>
      <c r="Y285" s="54" t="s">
        <v>83</v>
      </c>
      <c r="Z285" s="54" t="s">
        <v>84</v>
      </c>
      <c r="AA285" s="50"/>
      <c r="AB285" s="55"/>
      <c r="AC285" s="56"/>
      <c r="AJQ285" s="57"/>
      <c r="AJR285"/>
      <c r="AJS285"/>
      <c r="AJT285"/>
      <c r="AJU285"/>
      <c r="AJV285"/>
      <c r="AJW285"/>
      <c r="AJX285"/>
      <c r="AJY285"/>
      <c r="AJZ285"/>
      <c r="AKA285"/>
      <c r="AKB285"/>
      <c r="AKC285"/>
      <c r="AKD285"/>
      <c r="AKE285"/>
      <c r="AKF285"/>
      <c r="AKG285"/>
      <c r="AKH285"/>
      <c r="AKI285"/>
      <c r="AKJ285"/>
      <c r="AKK285"/>
      <c r="AKL285"/>
      <c r="AKM285"/>
      <c r="AKN285"/>
      <c r="AKO285"/>
      <c r="AKP285"/>
      <c r="AKQ285"/>
      <c r="AKR285"/>
      <c r="AKS285"/>
      <c r="AKT285"/>
      <c r="AKU285"/>
      <c r="AKV285"/>
      <c r="AKW285"/>
      <c r="AKX285"/>
      <c r="AKY285"/>
      <c r="AKZ285"/>
      <c r="ALA285"/>
      <c r="ALB285"/>
      <c r="ALC285"/>
      <c r="ALD285"/>
      <c r="ALE285"/>
      <c r="ALF285"/>
      <c r="ALG285"/>
      <c r="ALH285"/>
      <c r="ALI285"/>
      <c r="ALJ285"/>
      <c r="ALK285"/>
      <c r="ALL285"/>
      <c r="ALM285"/>
      <c r="ALN285"/>
      <c r="ALO285"/>
      <c r="ALP285"/>
      <c r="ALQ285"/>
      <c r="ALR285"/>
      <c r="ALS285"/>
      <c r="ALT285"/>
      <c r="ALU285"/>
      <c r="ALV285"/>
      <c r="ALW285"/>
      <c r="ALX285"/>
      <c r="ALY285"/>
      <c r="ALZ285"/>
      <c r="AMA285"/>
      <c r="AMB285"/>
      <c r="AMC285"/>
      <c r="AMD285"/>
      <c r="AME285"/>
      <c r="AMF285"/>
      <c r="AMG285"/>
      <c r="AMH285"/>
      <c r="AMI285"/>
      <c r="AMJ285"/>
    </row>
    <row r="286" spans="1:1024" s="58" customFormat="1" ht="189" x14ac:dyDescent="0.3">
      <c r="A286" s="40" t="str">
        <f>VLOOKUP(E286,comité_bassin!A:B,2,0)</f>
        <v>Seine-Normandie</v>
      </c>
      <c r="B286" s="40" t="str">
        <f>VLOOKUP(E286,'Région SAGE'!$A$2:$B$233,2,0)</f>
        <v>NORMANDIE</v>
      </c>
      <c r="C286" s="40" t="str">
        <f>VLOOKUP(E286,'département SAGE'!$A$2:$B$192,2,0)</f>
        <v>SEINE-MARITIME</v>
      </c>
      <c r="D286" s="41" t="s">
        <v>1257</v>
      </c>
      <c r="E286" s="75" t="s">
        <v>1258</v>
      </c>
      <c r="F286" s="42">
        <f>VLOOKUP(E286,date_approbation!$A$2:$B$192,2,0)</f>
        <v>38036</v>
      </c>
      <c r="G286" s="42" t="str">
        <f>VLOOKUP(E286,' SAGE nécessaire'!$A$2:$C$192,2,0)</f>
        <v>oui</v>
      </c>
      <c r="H286" s="42" t="str">
        <f>VLOOKUP(E286,' SAGE nécessaire'!$A$2:$C$192,3,0)</f>
        <v>oui</v>
      </c>
      <c r="I286" s="43" t="s">
        <v>480</v>
      </c>
      <c r="J286" s="44" t="s">
        <v>1259</v>
      </c>
      <c r="K286" s="40" t="s">
        <v>73</v>
      </c>
      <c r="L286" s="45" t="s">
        <v>74</v>
      </c>
      <c r="M286" s="46" t="s">
        <v>87</v>
      </c>
      <c r="N286" s="45"/>
      <c r="O286" s="46"/>
      <c r="P286" s="47" t="s">
        <v>1260</v>
      </c>
      <c r="Q286" s="48" t="s">
        <v>1261</v>
      </c>
      <c r="R286" s="79" t="s">
        <v>200</v>
      </c>
      <c r="S286" s="55"/>
      <c r="T286" s="81" t="s">
        <v>92</v>
      </c>
      <c r="U286" s="52" t="s">
        <v>81</v>
      </c>
      <c r="V286" s="58" t="s">
        <v>93</v>
      </c>
      <c r="W286" s="57" t="s">
        <v>1262</v>
      </c>
      <c r="X286" s="54" t="s">
        <v>83</v>
      </c>
      <c r="Y286" s="54" t="s">
        <v>83</v>
      </c>
      <c r="Z286" s="54" t="s">
        <v>84</v>
      </c>
      <c r="AA286" s="50" t="s">
        <v>1263</v>
      </c>
      <c r="AB286" s="55"/>
      <c r="AC286" s="56"/>
      <c r="AJQ286" s="57"/>
      <c r="AJR286"/>
      <c r="AJS286"/>
      <c r="AJT286"/>
      <c r="AJU286"/>
      <c r="AJV286"/>
      <c r="AJW286"/>
      <c r="AJX286"/>
      <c r="AJY286"/>
      <c r="AJZ286"/>
      <c r="AKA286"/>
      <c r="AKB286"/>
      <c r="AKC286"/>
      <c r="AKD286"/>
      <c r="AKE286"/>
      <c r="AKF286"/>
      <c r="AKG286"/>
      <c r="AKH286"/>
      <c r="AKI286"/>
      <c r="AKJ286"/>
      <c r="AKK286"/>
      <c r="AKL286"/>
      <c r="AKM286"/>
      <c r="AKN286"/>
      <c r="AKO286"/>
      <c r="AKP286"/>
      <c r="AKQ286"/>
      <c r="AKR286"/>
      <c r="AKS286"/>
      <c r="AKT286"/>
      <c r="AKU286"/>
      <c r="AKV286"/>
      <c r="AKW286"/>
      <c r="AKX286"/>
      <c r="AKY286"/>
      <c r="AKZ286"/>
      <c r="ALA286"/>
      <c r="ALB286"/>
      <c r="ALC286"/>
      <c r="ALD286"/>
      <c r="ALE286"/>
      <c r="ALF286"/>
      <c r="ALG286"/>
      <c r="ALH286"/>
      <c r="ALI286"/>
      <c r="ALJ286"/>
      <c r="ALK286"/>
      <c r="ALL286"/>
      <c r="ALM286"/>
      <c r="ALN286"/>
      <c r="ALO286"/>
      <c r="ALP286"/>
      <c r="ALQ286"/>
      <c r="ALR286"/>
      <c r="ALS286"/>
      <c r="ALT286"/>
      <c r="ALU286"/>
      <c r="ALV286"/>
      <c r="ALW286"/>
      <c r="ALX286"/>
      <c r="ALY286"/>
      <c r="ALZ286"/>
      <c r="AMA286"/>
      <c r="AMB286"/>
      <c r="AMC286"/>
      <c r="AMD286"/>
      <c r="AME286"/>
      <c r="AMF286"/>
      <c r="AMG286"/>
      <c r="AMH286"/>
      <c r="AMI286"/>
      <c r="AMJ286"/>
    </row>
    <row r="287" spans="1:1024" s="58" customFormat="1" ht="84" x14ac:dyDescent="0.3">
      <c r="A287" s="40" t="str">
        <f>VLOOKUP(E287,comité_bassin!A:B,2,0)</f>
        <v>Seine-Normandie</v>
      </c>
      <c r="B287" s="40" t="str">
        <f>VLOOKUP(E287,'Région SAGE'!$A$2:$B$233,2,0)</f>
        <v>NORMANDIE</v>
      </c>
      <c r="C287" s="40" t="str">
        <f>VLOOKUP(E287,'département SAGE'!$A$2:$B$192,2,0)</f>
        <v>SEINE-MARITIME</v>
      </c>
      <c r="D287" s="41" t="s">
        <v>1257</v>
      </c>
      <c r="E287" s="75" t="s">
        <v>1258</v>
      </c>
      <c r="F287" s="42">
        <f>VLOOKUP(E287,date_approbation!$A$2:$B$192,2,0)</f>
        <v>38036</v>
      </c>
      <c r="G287" s="42" t="str">
        <f>VLOOKUP(E287,' SAGE nécessaire'!$A$2:$C$192,2,0)</f>
        <v>oui</v>
      </c>
      <c r="H287" s="42" t="str">
        <f>VLOOKUP(E287,' SAGE nécessaire'!$A$2:$C$192,3,0)</f>
        <v>oui</v>
      </c>
      <c r="I287" s="43" t="s">
        <v>484</v>
      </c>
      <c r="J287" s="44" t="s">
        <v>1264</v>
      </c>
      <c r="K287" s="40" t="s">
        <v>73</v>
      </c>
      <c r="L287" s="45" t="s">
        <v>74</v>
      </c>
      <c r="M287" s="46" t="s">
        <v>1013</v>
      </c>
      <c r="N287" s="45"/>
      <c r="O287" s="46"/>
      <c r="P287" s="47" t="s">
        <v>1265</v>
      </c>
      <c r="Q287" s="48" t="s">
        <v>1266</v>
      </c>
      <c r="R287" s="79" t="s">
        <v>200</v>
      </c>
      <c r="S287" s="55"/>
      <c r="T287" s="67" t="s">
        <v>993</v>
      </c>
      <c r="U287" s="52"/>
      <c r="V287" s="58" t="s">
        <v>93</v>
      </c>
      <c r="W287" s="57"/>
      <c r="X287" s="54" t="s">
        <v>83</v>
      </c>
      <c r="Y287" s="90" t="s">
        <v>556</v>
      </c>
      <c r="Z287" s="54" t="s">
        <v>102</v>
      </c>
      <c r="AA287" s="50" t="s">
        <v>1267</v>
      </c>
      <c r="AB287" s="55"/>
      <c r="AC287" s="56"/>
      <c r="AJQ287" s="57"/>
      <c r="AJR287"/>
      <c r="AJS287"/>
      <c r="AJT287"/>
      <c r="AJU287"/>
      <c r="AJV287"/>
      <c r="AJW287"/>
      <c r="AJX287"/>
      <c r="AJY287"/>
      <c r="AJZ287"/>
      <c r="AKA287"/>
      <c r="AKB287"/>
      <c r="AKC287"/>
      <c r="AKD287"/>
      <c r="AKE287"/>
      <c r="AKF287"/>
      <c r="AKG287"/>
      <c r="AKH287"/>
      <c r="AKI287"/>
      <c r="AKJ287"/>
      <c r="AKK287"/>
      <c r="AKL287"/>
      <c r="AKM287"/>
      <c r="AKN287"/>
      <c r="AKO287"/>
      <c r="AKP287"/>
      <c r="AKQ287"/>
      <c r="AKR287"/>
      <c r="AKS287"/>
      <c r="AKT287"/>
      <c r="AKU287"/>
      <c r="AKV287"/>
      <c r="AKW287"/>
      <c r="AKX287"/>
      <c r="AKY287"/>
      <c r="AKZ287"/>
      <c r="ALA287"/>
      <c r="ALB287"/>
      <c r="ALC287"/>
      <c r="ALD287"/>
      <c r="ALE287"/>
      <c r="ALF287"/>
      <c r="ALG287"/>
      <c r="ALH287"/>
      <c r="ALI287"/>
      <c r="ALJ287"/>
      <c r="ALK287"/>
      <c r="ALL287"/>
      <c r="ALM287"/>
      <c r="ALN287"/>
      <c r="ALO287"/>
      <c r="ALP287"/>
      <c r="ALQ287"/>
      <c r="ALR287"/>
      <c r="ALS287"/>
      <c r="ALT287"/>
      <c r="ALU287"/>
      <c r="ALV287"/>
      <c r="ALW287"/>
      <c r="ALX287"/>
      <c r="ALY287"/>
      <c r="ALZ287"/>
      <c r="AMA287"/>
      <c r="AMB287"/>
      <c r="AMC287"/>
      <c r="AMD287"/>
      <c r="AME287"/>
      <c r="AMF287"/>
      <c r="AMG287"/>
      <c r="AMH287"/>
      <c r="AMI287"/>
      <c r="AMJ287"/>
    </row>
    <row r="288" spans="1:1024" s="58" customFormat="1" ht="42" x14ac:dyDescent="0.3">
      <c r="A288" s="40" t="str">
        <f>VLOOKUP(E288,comité_bassin!A:B,2,0)</f>
        <v>Seine-Normandie</v>
      </c>
      <c r="B288" s="40" t="str">
        <f>VLOOKUP(E288,'Région SAGE'!$A$2:$B$233,2,0)</f>
        <v>NORMANDIE</v>
      </c>
      <c r="C288" s="40" t="str">
        <f>VLOOKUP(E288,'département SAGE'!$A$2:$B$192,2,0)</f>
        <v>SEINE-MARITIME</v>
      </c>
      <c r="D288" s="41" t="s">
        <v>1257</v>
      </c>
      <c r="E288" s="75" t="s">
        <v>1258</v>
      </c>
      <c r="F288" s="42">
        <f>VLOOKUP(E288,date_approbation!$A$2:$B$192,2,0)</f>
        <v>38036</v>
      </c>
      <c r="G288" s="42" t="str">
        <f>VLOOKUP(E288,' SAGE nécessaire'!$A$2:$C$192,2,0)</f>
        <v>oui</v>
      </c>
      <c r="H288" s="42" t="str">
        <f>VLOOKUP(E288,' SAGE nécessaire'!$A$2:$C$192,3,0)</f>
        <v>oui</v>
      </c>
      <c r="I288" s="43" t="s">
        <v>489</v>
      </c>
      <c r="J288" s="44" t="s">
        <v>1268</v>
      </c>
      <c r="K288" s="40" t="s">
        <v>73</v>
      </c>
      <c r="L288" s="45" t="s">
        <v>138</v>
      </c>
      <c r="M288" s="46" t="s">
        <v>536</v>
      </c>
      <c r="N288" s="45"/>
      <c r="O288" s="46"/>
      <c r="P288" s="47" t="s">
        <v>1269</v>
      </c>
      <c r="Q288" s="48" t="s">
        <v>1270</v>
      </c>
      <c r="R288" s="79" t="s">
        <v>200</v>
      </c>
      <c r="S288" s="55"/>
      <c r="T288" s="67" t="s">
        <v>1003</v>
      </c>
      <c r="U288" s="52"/>
      <c r="V288" s="58" t="s">
        <v>82</v>
      </c>
      <c r="W288" s="57"/>
      <c r="X288" s="54" t="s">
        <v>83</v>
      </c>
      <c r="Y288" s="54" t="s">
        <v>83</v>
      </c>
      <c r="Z288" s="54" t="s">
        <v>84</v>
      </c>
      <c r="AA288" s="50"/>
      <c r="AB288" s="55"/>
      <c r="AC288" s="56"/>
      <c r="AJQ288" s="57"/>
      <c r="AJR288"/>
      <c r="AJS288"/>
      <c r="AJT288"/>
      <c r="AJU288"/>
      <c r="AJV288"/>
      <c r="AJW288"/>
      <c r="AJX288"/>
      <c r="AJY288"/>
      <c r="AJZ288"/>
      <c r="AKA288"/>
      <c r="AKB288"/>
      <c r="AKC288"/>
      <c r="AKD288"/>
      <c r="AKE288"/>
      <c r="AKF288"/>
      <c r="AKG288"/>
      <c r="AKH288"/>
      <c r="AKI288"/>
      <c r="AKJ288"/>
      <c r="AKK288"/>
      <c r="AKL288"/>
      <c r="AKM288"/>
      <c r="AKN288"/>
      <c r="AKO288"/>
      <c r="AKP288"/>
      <c r="AKQ288"/>
      <c r="AKR288"/>
      <c r="AKS288"/>
      <c r="AKT288"/>
      <c r="AKU288"/>
      <c r="AKV288"/>
      <c r="AKW288"/>
      <c r="AKX288"/>
      <c r="AKY288"/>
      <c r="AKZ288"/>
      <c r="ALA288"/>
      <c r="ALB288"/>
      <c r="ALC288"/>
      <c r="ALD288"/>
      <c r="ALE288"/>
      <c r="ALF288"/>
      <c r="ALG288"/>
      <c r="ALH288"/>
      <c r="ALI288"/>
      <c r="ALJ288"/>
      <c r="ALK288"/>
      <c r="ALL288"/>
      <c r="ALM288"/>
      <c r="ALN288"/>
      <c r="ALO288"/>
      <c r="ALP288"/>
      <c r="ALQ288"/>
      <c r="ALR288"/>
      <c r="ALS288"/>
      <c r="ALT288"/>
      <c r="ALU288"/>
      <c r="ALV288"/>
      <c r="ALW288"/>
      <c r="ALX288"/>
      <c r="ALY288"/>
      <c r="ALZ288"/>
      <c r="AMA288"/>
      <c r="AMB288"/>
      <c r="AMC288"/>
      <c r="AMD288"/>
      <c r="AME288"/>
      <c r="AMF288"/>
      <c r="AMG288"/>
      <c r="AMH288"/>
      <c r="AMI288"/>
      <c r="AMJ288"/>
    </row>
    <row r="289" spans="1:1024" s="58" customFormat="1" ht="231" x14ac:dyDescent="0.3">
      <c r="A289" s="40" t="str">
        <f>VLOOKUP(E289,comité_bassin!A:B,2,0)</f>
        <v>Seine-Normandie, Loire-Bretagne</v>
      </c>
      <c r="B289" s="40" t="str">
        <f>VLOOKUP(E289,'Région SAGE'!$A$2:$B$233,2,0)</f>
        <v>NORMANDIE</v>
      </c>
      <c r="C289" s="40" t="str">
        <f>VLOOKUP(E289,'département SAGE'!$A$2:$B$192,2,0)</f>
        <v>EURE</v>
      </c>
      <c r="D289" s="41" t="s">
        <v>1271</v>
      </c>
      <c r="E289" s="75" t="s">
        <v>1272</v>
      </c>
      <c r="F289" s="42">
        <f>VLOOKUP(E289,date_approbation!$A$2:$B$192,2,0)</f>
        <v>40980</v>
      </c>
      <c r="G289" s="42" t="str">
        <f>VLOOKUP(E289,' SAGE nécessaire'!$A$2:$C$192,2,0)</f>
        <v>oui</v>
      </c>
      <c r="H289" s="42" t="str">
        <f>VLOOKUP(E289,' SAGE nécessaire'!$A$2:$C$192,3,0)</f>
        <v>oui</v>
      </c>
      <c r="I289" s="43" t="s">
        <v>480</v>
      </c>
      <c r="J289" s="44" t="s">
        <v>1273</v>
      </c>
      <c r="K289" s="40" t="s">
        <v>73</v>
      </c>
      <c r="L289" s="45" t="s">
        <v>74</v>
      </c>
      <c r="M289" s="46" t="s">
        <v>87</v>
      </c>
      <c r="N289" s="45"/>
      <c r="O289" s="46"/>
      <c r="P289" s="47" t="s">
        <v>1274</v>
      </c>
      <c r="Q289" s="48" t="s">
        <v>1275</v>
      </c>
      <c r="R289" s="79" t="s">
        <v>200</v>
      </c>
      <c r="S289" s="55"/>
      <c r="T289" s="81" t="s">
        <v>92</v>
      </c>
      <c r="U289" s="52"/>
      <c r="V289" s="58" t="s">
        <v>93</v>
      </c>
      <c r="W289" s="57" t="s">
        <v>1276</v>
      </c>
      <c r="X289" s="54" t="s">
        <v>83</v>
      </c>
      <c r="Y289" s="54" t="s">
        <v>83</v>
      </c>
      <c r="Z289" s="54" t="s">
        <v>84</v>
      </c>
      <c r="AA289" s="50"/>
      <c r="AB289" s="55"/>
      <c r="AC289" s="56"/>
      <c r="AJQ289" s="57"/>
      <c r="AJR289"/>
      <c r="AJS289"/>
      <c r="AJT289"/>
      <c r="AJU289"/>
      <c r="AJV289"/>
      <c r="AJW289"/>
      <c r="AJX289"/>
      <c r="AJY289"/>
      <c r="AJZ289"/>
      <c r="AKA289"/>
      <c r="AKB289"/>
      <c r="AKC289"/>
      <c r="AKD289"/>
      <c r="AKE289"/>
      <c r="AKF289"/>
      <c r="AKG289"/>
      <c r="AKH289"/>
      <c r="AKI289"/>
      <c r="AKJ289"/>
      <c r="AKK289"/>
      <c r="AKL289"/>
      <c r="AKM289"/>
      <c r="AKN289"/>
      <c r="AKO289"/>
      <c r="AKP289"/>
      <c r="AKQ289"/>
      <c r="AKR289"/>
      <c r="AKS289"/>
      <c r="AKT289"/>
      <c r="AKU289"/>
      <c r="AKV289"/>
      <c r="AKW289"/>
      <c r="AKX289"/>
      <c r="AKY289"/>
      <c r="AKZ289"/>
      <c r="ALA289"/>
      <c r="ALB289"/>
      <c r="ALC289"/>
      <c r="ALD289"/>
      <c r="ALE289"/>
      <c r="ALF289"/>
      <c r="ALG289"/>
      <c r="ALH289"/>
      <c r="ALI289"/>
      <c r="ALJ289"/>
      <c r="ALK289"/>
      <c r="ALL289"/>
      <c r="ALM289"/>
      <c r="ALN289"/>
      <c r="ALO289"/>
      <c r="ALP289"/>
      <c r="ALQ289"/>
      <c r="ALR289"/>
      <c r="ALS289"/>
      <c r="ALT289"/>
      <c r="ALU289"/>
      <c r="ALV289"/>
      <c r="ALW289"/>
      <c r="ALX289"/>
      <c r="ALY289"/>
      <c r="ALZ289"/>
      <c r="AMA289"/>
      <c r="AMB289"/>
      <c r="AMC289"/>
      <c r="AMD289"/>
      <c r="AME289"/>
      <c r="AMF289"/>
      <c r="AMG289"/>
      <c r="AMH289"/>
      <c r="AMI289"/>
      <c r="AMJ289"/>
    </row>
    <row r="290" spans="1:1024" s="58" customFormat="1" ht="409.6" x14ac:dyDescent="0.3">
      <c r="A290" s="40" t="str">
        <f>VLOOKUP(E290,comité_bassin!A:B,2,0)</f>
        <v>Seine-Normandie, Loire-Bretagne</v>
      </c>
      <c r="B290" s="40" t="str">
        <f>VLOOKUP(E290,'Région SAGE'!$A$2:$B$233,2,0)</f>
        <v>NORMANDIE</v>
      </c>
      <c r="C290" s="40" t="str">
        <f>VLOOKUP(E290,'département SAGE'!$A$2:$B$192,2,0)</f>
        <v>EURE</v>
      </c>
      <c r="D290" s="41" t="s">
        <v>1271</v>
      </c>
      <c r="E290" s="75" t="s">
        <v>1272</v>
      </c>
      <c r="F290" s="42">
        <f>VLOOKUP(E290,date_approbation!$A$2:$B$192,2,0)</f>
        <v>40980</v>
      </c>
      <c r="G290" s="42" t="str">
        <f>VLOOKUP(E290,' SAGE nécessaire'!$A$2:$C$192,2,0)</f>
        <v>oui</v>
      </c>
      <c r="H290" s="42" t="str">
        <f>VLOOKUP(E290,' SAGE nécessaire'!$A$2:$C$192,3,0)</f>
        <v>oui</v>
      </c>
      <c r="I290" s="43" t="s">
        <v>484</v>
      </c>
      <c r="J290" s="44" t="s">
        <v>1277</v>
      </c>
      <c r="K290" s="40" t="s">
        <v>73</v>
      </c>
      <c r="L290" s="45" t="s">
        <v>74</v>
      </c>
      <c r="M290" s="46" t="s">
        <v>224</v>
      </c>
      <c r="N290" s="45"/>
      <c r="O290" s="46"/>
      <c r="P290" s="47" t="s">
        <v>1278</v>
      </c>
      <c r="Q290" s="48" t="s">
        <v>1279</v>
      </c>
      <c r="R290" s="79" t="s">
        <v>200</v>
      </c>
      <c r="S290" s="55"/>
      <c r="T290" s="81" t="s">
        <v>161</v>
      </c>
      <c r="U290" s="52" t="s">
        <v>81</v>
      </c>
      <c r="V290" s="58" t="s">
        <v>82</v>
      </c>
      <c r="W290" s="57"/>
      <c r="X290" s="54" t="s">
        <v>83</v>
      </c>
      <c r="Y290" s="54" t="s">
        <v>83</v>
      </c>
      <c r="Z290" s="54" t="s">
        <v>84</v>
      </c>
      <c r="AA290" s="50"/>
      <c r="AB290" s="55"/>
      <c r="AC290" s="56"/>
      <c r="AJQ290" s="57"/>
      <c r="AJR290"/>
      <c r="AJS290"/>
      <c r="AJT290"/>
      <c r="AJU290"/>
      <c r="AJV290"/>
      <c r="AJW290"/>
      <c r="AJX290"/>
      <c r="AJY290"/>
      <c r="AJZ290"/>
      <c r="AKA290"/>
      <c r="AKB290"/>
      <c r="AKC290"/>
      <c r="AKD290"/>
      <c r="AKE290"/>
      <c r="AKF290"/>
      <c r="AKG290"/>
      <c r="AKH290"/>
      <c r="AKI290"/>
      <c r="AKJ290"/>
      <c r="AKK290"/>
      <c r="AKL290"/>
      <c r="AKM290"/>
      <c r="AKN290"/>
      <c r="AKO290"/>
      <c r="AKP290"/>
      <c r="AKQ290"/>
      <c r="AKR290"/>
      <c r="AKS290"/>
      <c r="AKT290"/>
      <c r="AKU290"/>
      <c r="AKV290"/>
      <c r="AKW290"/>
      <c r="AKX290"/>
      <c r="AKY290"/>
      <c r="AKZ290"/>
      <c r="ALA290"/>
      <c r="ALB290"/>
      <c r="ALC290"/>
      <c r="ALD290"/>
      <c r="ALE290"/>
      <c r="ALF290"/>
      <c r="ALG290"/>
      <c r="ALH290"/>
      <c r="ALI290"/>
      <c r="ALJ290"/>
      <c r="ALK290"/>
      <c r="ALL290"/>
      <c r="ALM290"/>
      <c r="ALN290"/>
      <c r="ALO290"/>
      <c r="ALP290"/>
      <c r="ALQ290"/>
      <c r="ALR290"/>
      <c r="ALS290"/>
      <c r="ALT290"/>
      <c r="ALU290"/>
      <c r="ALV290"/>
      <c r="ALW290"/>
      <c r="ALX290"/>
      <c r="ALY290"/>
      <c r="ALZ290"/>
      <c r="AMA290"/>
      <c r="AMB290"/>
      <c r="AMC290"/>
      <c r="AMD290"/>
      <c r="AME290"/>
      <c r="AMF290"/>
      <c r="AMG290"/>
      <c r="AMH290"/>
      <c r="AMI290"/>
      <c r="AMJ290"/>
    </row>
    <row r="291" spans="1:1024" s="58" customFormat="1" ht="409.6" x14ac:dyDescent="0.3">
      <c r="A291" s="40" t="str">
        <f>VLOOKUP(E291,comité_bassin!A:B,2,0)</f>
        <v>Seine-Normandie, Loire-Bretagne</v>
      </c>
      <c r="B291" s="40" t="str">
        <f>VLOOKUP(E291,'Région SAGE'!$A$2:$B$233,2,0)</f>
        <v>NORMANDIE</v>
      </c>
      <c r="C291" s="40" t="str">
        <f>VLOOKUP(E291,'département SAGE'!$A$2:$B$192,2,0)</f>
        <v>EURE</v>
      </c>
      <c r="D291" s="41" t="s">
        <v>1271</v>
      </c>
      <c r="E291" s="75" t="s">
        <v>1272</v>
      </c>
      <c r="F291" s="42">
        <f>VLOOKUP(E291,date_approbation!$A$2:$B$192,2,0)</f>
        <v>40980</v>
      </c>
      <c r="G291" s="42" t="str">
        <f>VLOOKUP(E291,' SAGE nécessaire'!$A$2:$C$192,2,0)</f>
        <v>oui</v>
      </c>
      <c r="H291" s="42" t="str">
        <f>VLOOKUP(E291,' SAGE nécessaire'!$A$2:$C$192,3,0)</f>
        <v>oui</v>
      </c>
      <c r="I291" s="43" t="s">
        <v>484</v>
      </c>
      <c r="J291" s="44" t="s">
        <v>1280</v>
      </c>
      <c r="K291" s="41" t="s">
        <v>73</v>
      </c>
      <c r="L291" s="85" t="s">
        <v>74</v>
      </c>
      <c r="M291" s="59" t="s">
        <v>1281</v>
      </c>
      <c r="N291" s="45"/>
      <c r="O291" s="46"/>
      <c r="P291" s="47" t="s">
        <v>1278</v>
      </c>
      <c r="Q291" s="48" t="s">
        <v>1279</v>
      </c>
      <c r="R291" s="79" t="s">
        <v>200</v>
      </c>
      <c r="S291" s="55"/>
      <c r="T291" s="67" t="s">
        <v>1282</v>
      </c>
      <c r="U291" s="52" t="s">
        <v>81</v>
      </c>
      <c r="V291" s="58" t="s">
        <v>82</v>
      </c>
      <c r="W291" s="57"/>
      <c r="X291" s="54" t="s">
        <v>83</v>
      </c>
      <c r="Y291" s="54" t="s">
        <v>83</v>
      </c>
      <c r="Z291" s="54" t="s">
        <v>84</v>
      </c>
      <c r="AA291" s="50"/>
      <c r="AB291" s="55"/>
      <c r="AC291" s="56"/>
      <c r="AJQ291" s="57"/>
      <c r="AJR291"/>
      <c r="AJS291"/>
      <c r="AJT291"/>
      <c r="AJU291"/>
      <c r="AJV291"/>
      <c r="AJW291"/>
      <c r="AJX291"/>
      <c r="AJY291"/>
      <c r="AJZ291"/>
      <c r="AKA291"/>
      <c r="AKB291"/>
      <c r="AKC291"/>
      <c r="AKD291"/>
      <c r="AKE291"/>
      <c r="AKF291"/>
      <c r="AKG291"/>
      <c r="AKH291"/>
      <c r="AKI291"/>
      <c r="AKJ291"/>
      <c r="AKK291"/>
      <c r="AKL291"/>
      <c r="AKM291"/>
      <c r="AKN291"/>
      <c r="AKO291"/>
      <c r="AKP291"/>
      <c r="AKQ291"/>
      <c r="AKR291"/>
      <c r="AKS291"/>
      <c r="AKT291"/>
      <c r="AKU291"/>
      <c r="AKV291"/>
      <c r="AKW291"/>
      <c r="AKX291"/>
      <c r="AKY291"/>
      <c r="AKZ291"/>
      <c r="ALA291"/>
      <c r="ALB291"/>
      <c r="ALC291"/>
      <c r="ALD291"/>
      <c r="ALE291"/>
      <c r="ALF291"/>
      <c r="ALG291"/>
      <c r="ALH291"/>
      <c r="ALI291"/>
      <c r="ALJ291"/>
      <c r="ALK291"/>
      <c r="ALL291"/>
      <c r="ALM291"/>
      <c r="ALN291"/>
      <c r="ALO291"/>
      <c r="ALP291"/>
      <c r="ALQ291"/>
      <c r="ALR291"/>
      <c r="ALS291"/>
      <c r="ALT291"/>
      <c r="ALU291"/>
      <c r="ALV291"/>
      <c r="ALW291"/>
      <c r="ALX291"/>
      <c r="ALY291"/>
      <c r="ALZ291"/>
      <c r="AMA291"/>
      <c r="AMB291"/>
      <c r="AMC291"/>
      <c r="AMD291"/>
      <c r="AME291"/>
      <c r="AMF291"/>
      <c r="AMG291"/>
      <c r="AMH291"/>
      <c r="AMI291"/>
      <c r="AMJ291"/>
    </row>
    <row r="292" spans="1:1024" s="58" customFormat="1" ht="273" x14ac:dyDescent="0.3">
      <c r="A292" s="40" t="str">
        <f>VLOOKUP(E292,comité_bassin!A:B,2,0)</f>
        <v>Seine-Normandie, Loire-Bretagne</v>
      </c>
      <c r="B292" s="40" t="str">
        <f>VLOOKUP(E292,'Région SAGE'!$A$2:$B$233,2,0)</f>
        <v>NORMANDIE</v>
      </c>
      <c r="C292" s="40" t="str">
        <f>VLOOKUP(E292,'département SAGE'!$A$2:$B$192,2,0)</f>
        <v>EURE</v>
      </c>
      <c r="D292" s="41" t="s">
        <v>1271</v>
      </c>
      <c r="E292" s="75" t="s">
        <v>1272</v>
      </c>
      <c r="F292" s="42">
        <f>VLOOKUP(E292,date_approbation!$A$2:$B$192,2,0)</f>
        <v>40980</v>
      </c>
      <c r="G292" s="42" t="str">
        <f>VLOOKUP(E292,' SAGE nécessaire'!$A$2:$C$192,2,0)</f>
        <v>oui</v>
      </c>
      <c r="H292" s="42" t="str">
        <f>VLOOKUP(E292,' SAGE nécessaire'!$A$2:$C$192,3,0)</f>
        <v>oui</v>
      </c>
      <c r="I292" s="43" t="s">
        <v>489</v>
      </c>
      <c r="J292" s="44" t="s">
        <v>1283</v>
      </c>
      <c r="K292" s="40" t="s">
        <v>73</v>
      </c>
      <c r="L292" s="45" t="s">
        <v>74</v>
      </c>
      <c r="M292" s="46" t="s">
        <v>224</v>
      </c>
      <c r="N292" s="45"/>
      <c r="O292" s="46"/>
      <c r="P292" s="47" t="s">
        <v>1284</v>
      </c>
      <c r="Q292" s="48" t="s">
        <v>1285</v>
      </c>
      <c r="R292" s="79" t="s">
        <v>200</v>
      </c>
      <c r="S292" s="55"/>
      <c r="T292" s="81" t="s">
        <v>161</v>
      </c>
      <c r="U292" s="52"/>
      <c r="V292" s="58" t="s">
        <v>93</v>
      </c>
      <c r="W292" s="57" t="s">
        <v>1286</v>
      </c>
      <c r="X292" s="54" t="s">
        <v>83</v>
      </c>
      <c r="Y292" s="54" t="s">
        <v>83</v>
      </c>
      <c r="Z292" s="54" t="s">
        <v>84</v>
      </c>
      <c r="AA292" s="50"/>
      <c r="AB292" s="55"/>
      <c r="AC292" s="56"/>
      <c r="AJQ292" s="57"/>
      <c r="AJR292"/>
      <c r="AJS292"/>
      <c r="AJT292"/>
      <c r="AJU292"/>
      <c r="AJV292"/>
      <c r="AJW292"/>
      <c r="AJX292"/>
      <c r="AJY292"/>
      <c r="AJZ292"/>
      <c r="AKA292"/>
      <c r="AKB292"/>
      <c r="AKC292"/>
      <c r="AKD292"/>
      <c r="AKE292"/>
      <c r="AKF292"/>
      <c r="AKG292"/>
      <c r="AKH292"/>
      <c r="AKI292"/>
      <c r="AKJ292"/>
      <c r="AKK292"/>
      <c r="AKL292"/>
      <c r="AKM292"/>
      <c r="AKN292"/>
      <c r="AKO292"/>
      <c r="AKP292"/>
      <c r="AKQ292"/>
      <c r="AKR292"/>
      <c r="AKS292"/>
      <c r="AKT292"/>
      <c r="AKU292"/>
      <c r="AKV292"/>
      <c r="AKW292"/>
      <c r="AKX292"/>
      <c r="AKY292"/>
      <c r="AKZ292"/>
      <c r="ALA292"/>
      <c r="ALB292"/>
      <c r="ALC292"/>
      <c r="ALD292"/>
      <c r="ALE292"/>
      <c r="ALF292"/>
      <c r="ALG292"/>
      <c r="ALH292"/>
      <c r="ALI292"/>
      <c r="ALJ292"/>
      <c r="ALK292"/>
      <c r="ALL292"/>
      <c r="ALM292"/>
      <c r="ALN292"/>
      <c r="ALO292"/>
      <c r="ALP292"/>
      <c r="ALQ292"/>
      <c r="ALR292"/>
      <c r="ALS292"/>
      <c r="ALT292"/>
      <c r="ALU292"/>
      <c r="ALV292"/>
      <c r="ALW292"/>
      <c r="ALX292"/>
      <c r="ALY292"/>
      <c r="ALZ292"/>
      <c r="AMA292"/>
      <c r="AMB292"/>
      <c r="AMC292"/>
      <c r="AMD292"/>
      <c r="AME292"/>
      <c r="AMF292"/>
      <c r="AMG292"/>
      <c r="AMH292"/>
      <c r="AMI292"/>
      <c r="AMJ292"/>
    </row>
    <row r="293" spans="1:1024" s="58" customFormat="1" ht="273" x14ac:dyDescent="0.3">
      <c r="A293" s="40" t="str">
        <f>VLOOKUP(E293,comité_bassin!A:B,2,0)</f>
        <v>Seine-Normandie, Loire-Bretagne</v>
      </c>
      <c r="B293" s="40" t="str">
        <f>VLOOKUP(E293,'Région SAGE'!$A$2:$B$233,2,0)</f>
        <v>NORMANDIE</v>
      </c>
      <c r="C293" s="40" t="str">
        <f>VLOOKUP(E293,'département SAGE'!$A$2:$B$192,2,0)</f>
        <v>EURE</v>
      </c>
      <c r="D293" s="41" t="s">
        <v>1271</v>
      </c>
      <c r="E293" s="75" t="s">
        <v>1272</v>
      </c>
      <c r="F293" s="42">
        <f>VLOOKUP(E293,date_approbation!$A$2:$B$192,2,0)</f>
        <v>40980</v>
      </c>
      <c r="G293" s="42" t="str">
        <f>VLOOKUP(E293,' SAGE nécessaire'!$A$2:$C$192,2,0)</f>
        <v>oui</v>
      </c>
      <c r="H293" s="42" t="str">
        <f>VLOOKUP(E293,' SAGE nécessaire'!$A$2:$C$192,3,0)</f>
        <v>oui</v>
      </c>
      <c r="I293" s="43" t="s">
        <v>489</v>
      </c>
      <c r="J293" s="44" t="s">
        <v>1287</v>
      </c>
      <c r="K293" s="40" t="s">
        <v>73</v>
      </c>
      <c r="L293" s="45" t="s">
        <v>74</v>
      </c>
      <c r="M293" s="46" t="s">
        <v>224</v>
      </c>
      <c r="N293" s="45"/>
      <c r="O293" s="46"/>
      <c r="P293" s="47" t="s">
        <v>1284</v>
      </c>
      <c r="Q293" s="48" t="s">
        <v>1288</v>
      </c>
      <c r="R293" s="79" t="s">
        <v>220</v>
      </c>
      <c r="S293" s="55"/>
      <c r="T293" s="81" t="s">
        <v>161</v>
      </c>
      <c r="U293" s="52"/>
      <c r="V293" s="58" t="s">
        <v>93</v>
      </c>
      <c r="W293" s="57" t="s">
        <v>1286</v>
      </c>
      <c r="X293" s="54" t="s">
        <v>83</v>
      </c>
      <c r="Y293" s="54" t="s">
        <v>83</v>
      </c>
      <c r="Z293" s="54" t="s">
        <v>84</v>
      </c>
      <c r="AA293" s="50"/>
      <c r="AB293" s="55"/>
      <c r="AC293" s="56"/>
      <c r="AJQ293" s="57"/>
      <c r="AJR293"/>
      <c r="AJS293"/>
      <c r="AJT293"/>
      <c r="AJU293"/>
      <c r="AJV293"/>
      <c r="AJW293"/>
      <c r="AJX293"/>
      <c r="AJY293"/>
      <c r="AJZ293"/>
      <c r="AKA293"/>
      <c r="AKB293"/>
      <c r="AKC293"/>
      <c r="AKD293"/>
      <c r="AKE293"/>
      <c r="AKF293"/>
      <c r="AKG293"/>
      <c r="AKH293"/>
      <c r="AKI293"/>
      <c r="AKJ293"/>
      <c r="AKK293"/>
      <c r="AKL293"/>
      <c r="AKM293"/>
      <c r="AKN293"/>
      <c r="AKO293"/>
      <c r="AKP293"/>
      <c r="AKQ293"/>
      <c r="AKR293"/>
      <c r="AKS293"/>
      <c r="AKT293"/>
      <c r="AKU293"/>
      <c r="AKV293"/>
      <c r="AKW293"/>
      <c r="AKX293"/>
      <c r="AKY293"/>
      <c r="AKZ293"/>
      <c r="ALA293"/>
      <c r="ALB293"/>
      <c r="ALC293"/>
      <c r="ALD293"/>
      <c r="ALE293"/>
      <c r="ALF293"/>
      <c r="ALG293"/>
      <c r="ALH293"/>
      <c r="ALI293"/>
      <c r="ALJ293"/>
      <c r="ALK293"/>
      <c r="ALL293"/>
      <c r="ALM293"/>
      <c r="ALN293"/>
      <c r="ALO293"/>
      <c r="ALP293"/>
      <c r="ALQ293"/>
      <c r="ALR293"/>
      <c r="ALS293"/>
      <c r="ALT293"/>
      <c r="ALU293"/>
      <c r="ALV293"/>
      <c r="ALW293"/>
      <c r="ALX293"/>
      <c r="ALY293"/>
      <c r="ALZ293"/>
      <c r="AMA293"/>
      <c r="AMB293"/>
      <c r="AMC293"/>
      <c r="AMD293"/>
      <c r="AME293"/>
      <c r="AMF293"/>
      <c r="AMG293"/>
      <c r="AMH293"/>
      <c r="AMI293"/>
      <c r="AMJ293"/>
    </row>
    <row r="294" spans="1:1024" s="58" customFormat="1" ht="84" x14ac:dyDescent="0.3">
      <c r="A294" s="40" t="str">
        <f>VLOOKUP(E294,comité_bassin!A:B,2,0)</f>
        <v>Seine-Normandie, Loire-Bretagne</v>
      </c>
      <c r="B294" s="40" t="str">
        <f>VLOOKUP(E294,'Région SAGE'!$A$2:$B$233,2,0)</f>
        <v>NORMANDIE</v>
      </c>
      <c r="C294" s="40" t="str">
        <f>VLOOKUP(E294,'département SAGE'!$A$2:$B$192,2,0)</f>
        <v>EURE</v>
      </c>
      <c r="D294" s="41" t="s">
        <v>1271</v>
      </c>
      <c r="E294" s="75" t="s">
        <v>1272</v>
      </c>
      <c r="F294" s="42">
        <f>VLOOKUP(E294,date_approbation!$A$2:$B$192,2,0)</f>
        <v>40980</v>
      </c>
      <c r="G294" s="42" t="str">
        <f>VLOOKUP(E294,' SAGE nécessaire'!$A$2:$C$192,2,0)</f>
        <v>oui</v>
      </c>
      <c r="H294" s="42" t="str">
        <f>VLOOKUP(E294,' SAGE nécessaire'!$A$2:$C$192,3,0)</f>
        <v>oui</v>
      </c>
      <c r="I294" s="43" t="s">
        <v>489</v>
      </c>
      <c r="J294" s="44" t="s">
        <v>1289</v>
      </c>
      <c r="K294" s="40" t="s">
        <v>73</v>
      </c>
      <c r="L294" s="45" t="s">
        <v>74</v>
      </c>
      <c r="M294" s="46" t="s">
        <v>224</v>
      </c>
      <c r="N294" s="45"/>
      <c r="O294" s="46"/>
      <c r="P294" s="47" t="s">
        <v>1284</v>
      </c>
      <c r="Q294" s="48" t="s">
        <v>1290</v>
      </c>
      <c r="R294" s="79" t="s">
        <v>220</v>
      </c>
      <c r="S294" s="55"/>
      <c r="T294" s="81" t="s">
        <v>161</v>
      </c>
      <c r="U294" s="52"/>
      <c r="V294" s="58" t="s">
        <v>82</v>
      </c>
      <c r="W294" s="57"/>
      <c r="X294" s="90" t="s">
        <v>71</v>
      </c>
      <c r="Y294" s="54" t="s">
        <v>83</v>
      </c>
      <c r="Z294" s="54" t="s">
        <v>84</v>
      </c>
      <c r="AA294" s="50"/>
      <c r="AB294" s="55"/>
      <c r="AC294" s="56"/>
      <c r="AJQ294" s="57"/>
      <c r="AJR294"/>
      <c r="AJS294"/>
      <c r="AJT294"/>
      <c r="AJU294"/>
      <c r="AJV294"/>
      <c r="AJW294"/>
      <c r="AJX294"/>
      <c r="AJY294"/>
      <c r="AJZ294"/>
      <c r="AKA294"/>
      <c r="AKB294"/>
      <c r="AKC294"/>
      <c r="AKD294"/>
      <c r="AKE294"/>
      <c r="AKF294"/>
      <c r="AKG294"/>
      <c r="AKH294"/>
      <c r="AKI294"/>
      <c r="AKJ294"/>
      <c r="AKK294"/>
      <c r="AKL294"/>
      <c r="AKM294"/>
      <c r="AKN294"/>
      <c r="AKO294"/>
      <c r="AKP294"/>
      <c r="AKQ294"/>
      <c r="AKR294"/>
      <c r="AKS294"/>
      <c r="AKT294"/>
      <c r="AKU294"/>
      <c r="AKV294"/>
      <c r="AKW294"/>
      <c r="AKX294"/>
      <c r="AKY294"/>
      <c r="AKZ294"/>
      <c r="ALA294"/>
      <c r="ALB294"/>
      <c r="ALC294"/>
      <c r="ALD294"/>
      <c r="ALE294"/>
      <c r="ALF294"/>
      <c r="ALG294"/>
      <c r="ALH294"/>
      <c r="ALI294"/>
      <c r="ALJ294"/>
      <c r="ALK294"/>
      <c r="ALL294"/>
      <c r="ALM294"/>
      <c r="ALN294"/>
      <c r="ALO294"/>
      <c r="ALP294"/>
      <c r="ALQ294"/>
      <c r="ALR294"/>
      <c r="ALS294"/>
      <c r="ALT294"/>
      <c r="ALU294"/>
      <c r="ALV294"/>
      <c r="ALW294"/>
      <c r="ALX294"/>
      <c r="ALY294"/>
      <c r="ALZ294"/>
      <c r="AMA294"/>
      <c r="AMB294"/>
      <c r="AMC294"/>
      <c r="AMD294"/>
      <c r="AME294"/>
      <c r="AMF294"/>
      <c r="AMG294"/>
      <c r="AMH294"/>
      <c r="AMI294"/>
      <c r="AMJ294"/>
    </row>
    <row r="295" spans="1:1024" s="58" customFormat="1" ht="315" x14ac:dyDescent="0.3">
      <c r="A295" s="40" t="str">
        <f>VLOOKUP(E295,comité_bassin!A:B,2,0)</f>
        <v>Seine-Normandie, Loire-Bretagne</v>
      </c>
      <c r="B295" s="40" t="str">
        <f>VLOOKUP(E295,'Région SAGE'!$A$2:$B$233,2,0)</f>
        <v>NORMANDIE</v>
      </c>
      <c r="C295" s="40" t="str">
        <f>VLOOKUP(E295,'département SAGE'!$A$2:$B$192,2,0)</f>
        <v>EURE</v>
      </c>
      <c r="D295" s="41" t="s">
        <v>1271</v>
      </c>
      <c r="E295" s="75" t="s">
        <v>1272</v>
      </c>
      <c r="F295" s="42">
        <f>VLOOKUP(E295,date_approbation!$A$2:$B$192,2,0)</f>
        <v>40980</v>
      </c>
      <c r="G295" s="42" t="str">
        <f>VLOOKUP(E295,' SAGE nécessaire'!$A$2:$C$192,2,0)</f>
        <v>oui</v>
      </c>
      <c r="H295" s="42" t="str">
        <f>VLOOKUP(E295,' SAGE nécessaire'!$A$2:$C$192,3,0)</f>
        <v>oui</v>
      </c>
      <c r="I295" s="43" t="s">
        <v>493</v>
      </c>
      <c r="J295" s="44" t="s">
        <v>1291</v>
      </c>
      <c r="K295" s="40" t="s">
        <v>73</v>
      </c>
      <c r="L295" s="45" t="s">
        <v>74</v>
      </c>
      <c r="M295" s="59" t="s">
        <v>119</v>
      </c>
      <c r="N295" s="45"/>
      <c r="O295" s="46"/>
      <c r="P295" s="47" t="s">
        <v>1292</v>
      </c>
      <c r="Q295" s="48" t="s">
        <v>1293</v>
      </c>
      <c r="R295" s="79" t="s">
        <v>200</v>
      </c>
      <c r="S295" s="55"/>
      <c r="T295" s="81" t="s">
        <v>460</v>
      </c>
      <c r="U295" s="52" t="s">
        <v>81</v>
      </c>
      <c r="V295" s="58" t="s">
        <v>93</v>
      </c>
      <c r="W295" s="57"/>
      <c r="X295" s="54" t="s">
        <v>83</v>
      </c>
      <c r="Y295" s="54" t="s">
        <v>83</v>
      </c>
      <c r="Z295" s="54" t="s">
        <v>84</v>
      </c>
      <c r="AA295" s="50"/>
      <c r="AB295" s="55"/>
      <c r="AC295" s="56"/>
      <c r="AJQ295" s="57"/>
      <c r="AJR295"/>
      <c r="AJS295"/>
      <c r="AJT295"/>
      <c r="AJU295"/>
      <c r="AJV295"/>
      <c r="AJW295"/>
      <c r="AJX295"/>
      <c r="AJY295"/>
      <c r="AJZ295"/>
      <c r="AKA295"/>
      <c r="AKB295"/>
      <c r="AKC295"/>
      <c r="AKD295"/>
      <c r="AKE295"/>
      <c r="AKF295"/>
      <c r="AKG295"/>
      <c r="AKH295"/>
      <c r="AKI295"/>
      <c r="AKJ295"/>
      <c r="AKK295"/>
      <c r="AKL295"/>
      <c r="AKM295"/>
      <c r="AKN295"/>
      <c r="AKO295"/>
      <c r="AKP295"/>
      <c r="AKQ295"/>
      <c r="AKR295"/>
      <c r="AKS295"/>
      <c r="AKT295"/>
      <c r="AKU295"/>
      <c r="AKV295"/>
      <c r="AKW295"/>
      <c r="AKX295"/>
      <c r="AKY295"/>
      <c r="AKZ295"/>
      <c r="ALA295"/>
      <c r="ALB295"/>
      <c r="ALC295"/>
      <c r="ALD295"/>
      <c r="ALE295"/>
      <c r="ALF295"/>
      <c r="ALG295"/>
      <c r="ALH295"/>
      <c r="ALI295"/>
      <c r="ALJ295"/>
      <c r="ALK295"/>
      <c r="ALL295"/>
      <c r="ALM295"/>
      <c r="ALN295"/>
      <c r="ALO295"/>
      <c r="ALP295"/>
      <c r="ALQ295"/>
      <c r="ALR295"/>
      <c r="ALS295"/>
      <c r="ALT295"/>
      <c r="ALU295"/>
      <c r="ALV295"/>
      <c r="ALW295"/>
      <c r="ALX295"/>
      <c r="ALY295"/>
      <c r="ALZ295"/>
      <c r="AMA295"/>
      <c r="AMB295"/>
      <c r="AMC295"/>
      <c r="AMD295"/>
      <c r="AME295"/>
      <c r="AMF295"/>
      <c r="AMG295"/>
      <c r="AMH295"/>
      <c r="AMI295"/>
      <c r="AMJ295"/>
    </row>
    <row r="296" spans="1:1024" s="58" customFormat="1" ht="231" x14ac:dyDescent="0.3">
      <c r="A296" s="40" t="str">
        <f>VLOOKUP(E296,comité_bassin!A:B,2,0)</f>
        <v>Seine-Normandie, Loire-Bretagne</v>
      </c>
      <c r="B296" s="40" t="str">
        <f>VLOOKUP(E296,'Région SAGE'!$A$2:$B$233,2,0)</f>
        <v>NORMANDIE</v>
      </c>
      <c r="C296" s="40" t="str">
        <f>VLOOKUP(E296,'département SAGE'!$A$2:$B$192,2,0)</f>
        <v>EURE</v>
      </c>
      <c r="D296" s="41" t="s">
        <v>1271</v>
      </c>
      <c r="E296" s="75" t="s">
        <v>1272</v>
      </c>
      <c r="F296" s="42">
        <f>VLOOKUP(E296,date_approbation!$A$2:$B$192,2,0)</f>
        <v>40980</v>
      </c>
      <c r="G296" s="42" t="str">
        <f>VLOOKUP(E296,' SAGE nécessaire'!$A$2:$C$192,2,0)</f>
        <v>oui</v>
      </c>
      <c r="H296" s="42" t="str">
        <f>VLOOKUP(E296,' SAGE nécessaire'!$A$2:$C$192,3,0)</f>
        <v>oui</v>
      </c>
      <c r="I296" s="43" t="s">
        <v>497</v>
      </c>
      <c r="J296" s="44" t="s">
        <v>1294</v>
      </c>
      <c r="K296" s="40" t="s">
        <v>73</v>
      </c>
      <c r="L296" s="45" t="s">
        <v>138</v>
      </c>
      <c r="M296" s="46" t="s">
        <v>139</v>
      </c>
      <c r="N296" s="45"/>
      <c r="O296" s="46"/>
      <c r="P296" s="47" t="s">
        <v>1295</v>
      </c>
      <c r="Q296" s="48" t="s">
        <v>1296</v>
      </c>
      <c r="R296" s="79" t="s">
        <v>200</v>
      </c>
      <c r="S296" s="55"/>
      <c r="T296" s="67" t="s">
        <v>903</v>
      </c>
      <c r="U296" s="52" t="s">
        <v>81</v>
      </c>
      <c r="V296" s="58" t="s">
        <v>82</v>
      </c>
      <c r="W296" s="57"/>
      <c r="X296" s="54" t="s">
        <v>83</v>
      </c>
      <c r="Y296" s="54" t="s">
        <v>83</v>
      </c>
      <c r="Z296" s="54" t="s">
        <v>84</v>
      </c>
      <c r="AA296" s="50"/>
      <c r="AB296" s="55"/>
      <c r="AC296" s="56"/>
      <c r="AJQ296" s="57"/>
      <c r="AJR296"/>
      <c r="AJS296"/>
      <c r="AJT296"/>
      <c r="AJU296"/>
      <c r="AJV296"/>
      <c r="AJW296"/>
      <c r="AJX296"/>
      <c r="AJY296"/>
      <c r="AJZ296"/>
      <c r="AKA296"/>
      <c r="AKB296"/>
      <c r="AKC296"/>
      <c r="AKD296"/>
      <c r="AKE296"/>
      <c r="AKF296"/>
      <c r="AKG296"/>
      <c r="AKH296"/>
      <c r="AKI296"/>
      <c r="AKJ296"/>
      <c r="AKK296"/>
      <c r="AKL296"/>
      <c r="AKM296"/>
      <c r="AKN296"/>
      <c r="AKO296"/>
      <c r="AKP296"/>
      <c r="AKQ296"/>
      <c r="AKR296"/>
      <c r="AKS296"/>
      <c r="AKT296"/>
      <c r="AKU296"/>
      <c r="AKV296"/>
      <c r="AKW296"/>
      <c r="AKX296"/>
      <c r="AKY296"/>
      <c r="AKZ296"/>
      <c r="ALA296"/>
      <c r="ALB296"/>
      <c r="ALC296"/>
      <c r="ALD296"/>
      <c r="ALE296"/>
      <c r="ALF296"/>
      <c r="ALG296"/>
      <c r="ALH296"/>
      <c r="ALI296"/>
      <c r="ALJ296"/>
      <c r="ALK296"/>
      <c r="ALL296"/>
      <c r="ALM296"/>
      <c r="ALN296"/>
      <c r="ALO296"/>
      <c r="ALP296"/>
      <c r="ALQ296"/>
      <c r="ALR296"/>
      <c r="ALS296"/>
      <c r="ALT296"/>
      <c r="ALU296"/>
      <c r="ALV296"/>
      <c r="ALW296"/>
      <c r="ALX296"/>
      <c r="ALY296"/>
      <c r="ALZ296"/>
      <c r="AMA296"/>
      <c r="AMB296"/>
      <c r="AMC296"/>
      <c r="AMD296"/>
      <c r="AME296"/>
      <c r="AMF296"/>
      <c r="AMG296"/>
      <c r="AMH296"/>
      <c r="AMI296"/>
      <c r="AMJ296"/>
    </row>
    <row r="297" spans="1:1024" s="58" customFormat="1" ht="409.6" x14ac:dyDescent="0.3">
      <c r="A297" s="40" t="str">
        <f>VLOOKUP(E297,comité_bassin!A:B,2,0)</f>
        <v>Seine-Normandie</v>
      </c>
      <c r="B297" s="40" t="str">
        <f>VLOOKUP(E297,'Région SAGE'!$A$2:$B$233,2,0)</f>
        <v>ILE-DE-FRANCE</v>
      </c>
      <c r="C297" s="40" t="str">
        <f>VLOOKUP(E297,'département SAGE'!$A$2:$B$192,2,0)</f>
        <v>YVELINES</v>
      </c>
      <c r="D297" s="41" t="s">
        <v>1297</v>
      </c>
      <c r="E297" s="75" t="s">
        <v>1298</v>
      </c>
      <c r="F297" s="42">
        <f>VLOOKUP(E297,date_approbation!$A$2:$B$192,2,0)</f>
        <v>36895</v>
      </c>
      <c r="G297" s="42" t="str">
        <f>VLOOKUP(E297,' SAGE nécessaire'!$A$2:$C$192,2,0)</f>
        <v>oui</v>
      </c>
      <c r="H297" s="42" t="str">
        <f>VLOOKUP(E297,' SAGE nécessaire'!$A$2:$C$192,3,0)</f>
        <v>oui</v>
      </c>
      <c r="I297" s="43" t="s">
        <v>480</v>
      </c>
      <c r="J297" s="44" t="s">
        <v>1299</v>
      </c>
      <c r="K297" s="40" t="s">
        <v>73</v>
      </c>
      <c r="L297" s="45" t="s">
        <v>74</v>
      </c>
      <c r="M297" s="46" t="s">
        <v>224</v>
      </c>
      <c r="N297" s="45"/>
      <c r="O297" s="46"/>
      <c r="P297" s="47" t="s">
        <v>1300</v>
      </c>
      <c r="Q297" s="48" t="s">
        <v>1301</v>
      </c>
      <c r="R297" s="79" t="s">
        <v>200</v>
      </c>
      <c r="S297" s="55"/>
      <c r="T297" s="81" t="s">
        <v>1302</v>
      </c>
      <c r="U297" s="52" t="s">
        <v>81</v>
      </c>
      <c r="V297" s="58" t="s">
        <v>82</v>
      </c>
      <c r="W297" s="57"/>
      <c r="X297" s="54" t="s">
        <v>83</v>
      </c>
      <c r="Y297" s="54" t="s">
        <v>83</v>
      </c>
      <c r="Z297" s="54" t="s">
        <v>84</v>
      </c>
      <c r="AA297" s="50"/>
      <c r="AB297" s="55"/>
      <c r="AC297" s="56"/>
      <c r="AJQ297" s="57"/>
      <c r="AJR297"/>
      <c r="AJS297"/>
      <c r="AJT297"/>
      <c r="AJU297"/>
      <c r="AJV297"/>
      <c r="AJW297"/>
      <c r="AJX297"/>
      <c r="AJY297"/>
      <c r="AJZ297"/>
      <c r="AKA297"/>
      <c r="AKB297"/>
      <c r="AKC297"/>
      <c r="AKD297"/>
      <c r="AKE297"/>
      <c r="AKF297"/>
      <c r="AKG297"/>
      <c r="AKH297"/>
      <c r="AKI297"/>
      <c r="AKJ297"/>
      <c r="AKK297"/>
      <c r="AKL297"/>
      <c r="AKM297"/>
      <c r="AKN297"/>
      <c r="AKO297"/>
      <c r="AKP297"/>
      <c r="AKQ297"/>
      <c r="AKR297"/>
      <c r="AKS297"/>
      <c r="AKT297"/>
      <c r="AKU297"/>
      <c r="AKV297"/>
      <c r="AKW297"/>
      <c r="AKX297"/>
      <c r="AKY297"/>
      <c r="AKZ297"/>
      <c r="ALA297"/>
      <c r="ALB297"/>
      <c r="ALC297"/>
      <c r="ALD297"/>
      <c r="ALE297"/>
      <c r="ALF297"/>
      <c r="ALG297"/>
      <c r="ALH297"/>
      <c r="ALI297"/>
      <c r="ALJ297"/>
      <c r="ALK297"/>
      <c r="ALL297"/>
      <c r="ALM297"/>
      <c r="ALN297"/>
      <c r="ALO297"/>
      <c r="ALP297"/>
      <c r="ALQ297"/>
      <c r="ALR297"/>
      <c r="ALS297"/>
      <c r="ALT297"/>
      <c r="ALU297"/>
      <c r="ALV297"/>
      <c r="ALW297"/>
      <c r="ALX297"/>
      <c r="ALY297"/>
      <c r="ALZ297"/>
      <c r="AMA297"/>
      <c r="AMB297"/>
      <c r="AMC297"/>
      <c r="AMD297"/>
      <c r="AME297"/>
      <c r="AMF297"/>
      <c r="AMG297"/>
      <c r="AMH297"/>
      <c r="AMI297"/>
      <c r="AMJ297"/>
    </row>
    <row r="298" spans="1:1024" s="58" customFormat="1" ht="409.6" x14ac:dyDescent="0.3">
      <c r="A298" s="40" t="str">
        <f>VLOOKUP(E298,comité_bassin!A:B,2,0)</f>
        <v>Seine-Normandie</v>
      </c>
      <c r="B298" s="40" t="str">
        <f>VLOOKUP(E298,'Région SAGE'!$A$2:$B$233,2,0)</f>
        <v>ILE-DE-FRANCE</v>
      </c>
      <c r="C298" s="40" t="str">
        <f>VLOOKUP(E298,'département SAGE'!$A$2:$B$192,2,0)</f>
        <v>YVELINES</v>
      </c>
      <c r="D298" s="41" t="s">
        <v>1297</v>
      </c>
      <c r="E298" s="75" t="s">
        <v>1298</v>
      </c>
      <c r="F298" s="42">
        <f>VLOOKUP(E298,date_approbation!$A$2:$B$192,2,0)</f>
        <v>36895</v>
      </c>
      <c r="G298" s="42" t="str">
        <f>VLOOKUP(E298,' SAGE nécessaire'!$A$2:$C$192,2,0)</f>
        <v>oui</v>
      </c>
      <c r="H298" s="42" t="str">
        <f>VLOOKUP(E298,' SAGE nécessaire'!$A$2:$C$192,3,0)</f>
        <v>oui</v>
      </c>
      <c r="I298" s="43" t="s">
        <v>484</v>
      </c>
      <c r="J298" s="44" t="s">
        <v>1303</v>
      </c>
      <c r="K298" s="40" t="s">
        <v>73</v>
      </c>
      <c r="L298" s="45" t="s">
        <v>74</v>
      </c>
      <c r="M298" s="46" t="s">
        <v>87</v>
      </c>
      <c r="N298" s="45"/>
      <c r="O298" s="46"/>
      <c r="P298" s="47" t="s">
        <v>1304</v>
      </c>
      <c r="Q298" s="48" t="s">
        <v>1305</v>
      </c>
      <c r="R298" s="49" t="s">
        <v>90</v>
      </c>
      <c r="S298" s="55"/>
      <c r="T298" s="81" t="s">
        <v>92</v>
      </c>
      <c r="U298" s="52" t="s">
        <v>81</v>
      </c>
      <c r="V298" s="58" t="s">
        <v>82</v>
      </c>
      <c r="W298" s="57" t="s">
        <v>1306</v>
      </c>
      <c r="X298" s="54" t="s">
        <v>83</v>
      </c>
      <c r="Y298" s="54" t="s">
        <v>83</v>
      </c>
      <c r="Z298" s="54" t="s">
        <v>84</v>
      </c>
      <c r="AA298" s="50"/>
      <c r="AB298" s="55"/>
      <c r="AC298" s="56"/>
      <c r="AJQ298" s="57"/>
      <c r="AJR298"/>
      <c r="AJS298"/>
      <c r="AJT298"/>
      <c r="AJU298"/>
      <c r="AJV298"/>
      <c r="AJW298"/>
      <c r="AJX298"/>
      <c r="AJY298"/>
      <c r="AJZ298"/>
      <c r="AKA298"/>
      <c r="AKB298"/>
      <c r="AKC298"/>
      <c r="AKD298"/>
      <c r="AKE298"/>
      <c r="AKF298"/>
      <c r="AKG298"/>
      <c r="AKH298"/>
      <c r="AKI298"/>
      <c r="AKJ298"/>
      <c r="AKK298"/>
      <c r="AKL298"/>
      <c r="AKM298"/>
      <c r="AKN298"/>
      <c r="AKO298"/>
      <c r="AKP298"/>
      <c r="AKQ298"/>
      <c r="AKR298"/>
      <c r="AKS298"/>
      <c r="AKT298"/>
      <c r="AKU298"/>
      <c r="AKV298"/>
      <c r="AKW298"/>
      <c r="AKX298"/>
      <c r="AKY298"/>
      <c r="AKZ298"/>
      <c r="ALA298"/>
      <c r="ALB298"/>
      <c r="ALC298"/>
      <c r="ALD298"/>
      <c r="ALE298"/>
      <c r="ALF298"/>
      <c r="ALG298"/>
      <c r="ALH298"/>
      <c r="ALI298"/>
      <c r="ALJ298"/>
      <c r="ALK298"/>
      <c r="ALL298"/>
      <c r="ALM298"/>
      <c r="ALN298"/>
      <c r="ALO298"/>
      <c r="ALP298"/>
      <c r="ALQ298"/>
      <c r="ALR298"/>
      <c r="ALS298"/>
      <c r="ALT298"/>
      <c r="ALU298"/>
      <c r="ALV298"/>
      <c r="ALW298"/>
      <c r="ALX298"/>
      <c r="ALY298"/>
      <c r="ALZ298"/>
      <c r="AMA298"/>
      <c r="AMB298"/>
      <c r="AMC298"/>
      <c r="AMD298"/>
      <c r="AME298"/>
      <c r="AMF298"/>
      <c r="AMG298"/>
      <c r="AMH298"/>
      <c r="AMI298"/>
      <c r="AMJ298"/>
    </row>
    <row r="299" spans="1:1024" s="58" customFormat="1" ht="409.6" x14ac:dyDescent="0.3">
      <c r="A299" s="40" t="str">
        <f>VLOOKUP(E299,comité_bassin!A:B,2,0)</f>
        <v>Seine-Normandie</v>
      </c>
      <c r="B299" s="40" t="str">
        <f>VLOOKUP(E299,'Région SAGE'!$A$2:$B$233,2,0)</f>
        <v>ILE-DE-FRANCE</v>
      </c>
      <c r="C299" s="40" t="str">
        <f>VLOOKUP(E299,'département SAGE'!$A$2:$B$192,2,0)</f>
        <v>YVELINES</v>
      </c>
      <c r="D299" s="41" t="s">
        <v>1297</v>
      </c>
      <c r="E299" s="75" t="s">
        <v>1298</v>
      </c>
      <c r="F299" s="42">
        <f>VLOOKUP(E299,date_approbation!$A$2:$B$192,2,0)</f>
        <v>36895</v>
      </c>
      <c r="G299" s="42" t="str">
        <f>VLOOKUP(E299,' SAGE nécessaire'!$A$2:$C$192,2,0)</f>
        <v>oui</v>
      </c>
      <c r="H299" s="42" t="str">
        <f>VLOOKUP(E299,' SAGE nécessaire'!$A$2:$C$192,3,0)</f>
        <v>oui</v>
      </c>
      <c r="I299" s="43" t="s">
        <v>489</v>
      </c>
      <c r="J299" s="44" t="s">
        <v>1307</v>
      </c>
      <c r="K299" s="40" t="s">
        <v>73</v>
      </c>
      <c r="L299" s="45" t="s">
        <v>138</v>
      </c>
      <c r="M299" s="46" t="s">
        <v>308</v>
      </c>
      <c r="N299" s="45"/>
      <c r="O299" s="46"/>
      <c r="P299" s="47" t="s">
        <v>1308</v>
      </c>
      <c r="Q299" s="48" t="s">
        <v>1309</v>
      </c>
      <c r="R299" s="79" t="s">
        <v>220</v>
      </c>
      <c r="S299" s="55"/>
      <c r="T299" s="67" t="s">
        <v>545</v>
      </c>
      <c r="U299" s="52"/>
      <c r="V299" s="58" t="s">
        <v>82</v>
      </c>
      <c r="W299" s="57" t="s">
        <v>1306</v>
      </c>
      <c r="X299" s="54" t="s">
        <v>83</v>
      </c>
      <c r="Y299" s="54" t="s">
        <v>83</v>
      </c>
      <c r="Z299" s="54" t="s">
        <v>84</v>
      </c>
      <c r="AA299" s="50"/>
      <c r="AB299" s="55"/>
      <c r="AC299" s="56" t="s">
        <v>1310</v>
      </c>
      <c r="AJQ299" s="57"/>
      <c r="AJR299"/>
      <c r="AJS299"/>
      <c r="AJT299"/>
      <c r="AJU299"/>
      <c r="AJV299"/>
      <c r="AJW299"/>
      <c r="AJX299"/>
      <c r="AJY299"/>
      <c r="AJZ299"/>
      <c r="AKA299"/>
      <c r="AKB299"/>
      <c r="AKC299"/>
      <c r="AKD299"/>
      <c r="AKE299"/>
      <c r="AKF299"/>
      <c r="AKG299"/>
      <c r="AKH299"/>
      <c r="AKI299"/>
      <c r="AKJ299"/>
      <c r="AKK299"/>
      <c r="AKL299"/>
      <c r="AKM299"/>
      <c r="AKN299"/>
      <c r="AKO299"/>
      <c r="AKP299"/>
      <c r="AKQ299"/>
      <c r="AKR299"/>
      <c r="AKS299"/>
      <c r="AKT299"/>
      <c r="AKU299"/>
      <c r="AKV299"/>
      <c r="AKW299"/>
      <c r="AKX299"/>
      <c r="AKY299"/>
      <c r="AKZ299"/>
      <c r="ALA299"/>
      <c r="ALB299"/>
      <c r="ALC299"/>
      <c r="ALD299"/>
      <c r="ALE299"/>
      <c r="ALF299"/>
      <c r="ALG299"/>
      <c r="ALH299"/>
      <c r="ALI299"/>
      <c r="ALJ299"/>
      <c r="ALK299"/>
      <c r="ALL299"/>
      <c r="ALM299"/>
      <c r="ALN299"/>
      <c r="ALO299"/>
      <c r="ALP299"/>
      <c r="ALQ299"/>
      <c r="ALR299"/>
      <c r="ALS299"/>
      <c r="ALT299"/>
      <c r="ALU299"/>
      <c r="ALV299"/>
      <c r="ALW299"/>
      <c r="ALX299"/>
      <c r="ALY299"/>
      <c r="ALZ299"/>
      <c r="AMA299"/>
      <c r="AMB299"/>
      <c r="AMC299"/>
      <c r="AMD299"/>
      <c r="AME299"/>
      <c r="AMF299"/>
      <c r="AMG299"/>
      <c r="AMH299"/>
      <c r="AMI299"/>
      <c r="AMJ299"/>
    </row>
    <row r="300" spans="1:1024" s="58" customFormat="1" ht="252" x14ac:dyDescent="0.3">
      <c r="A300" s="40" t="str">
        <f>VLOOKUP(E300,comité_bassin!A:B,2,0)</f>
        <v>Seine-Normandie</v>
      </c>
      <c r="B300" s="40" t="str">
        <f>VLOOKUP(E300,'Région SAGE'!$A$2:$B$233,2,0)</f>
        <v>HAUTS-DE-FRANCE</v>
      </c>
      <c r="C300" s="40" t="str">
        <f>VLOOKUP(E300,'département SAGE'!$A$2:$B$192,2,0)</f>
        <v>OISE</v>
      </c>
      <c r="D300" s="41" t="s">
        <v>1311</v>
      </c>
      <c r="E300" s="75" t="s">
        <v>1312</v>
      </c>
      <c r="F300" s="42">
        <f>VLOOKUP(E300,date_approbation!$A$2:$B$192,2,0)</f>
        <v>38896</v>
      </c>
      <c r="G300" s="42" t="str">
        <f>VLOOKUP(E300,' SAGE nécessaire'!$A$2:$C$192,2,0)</f>
        <v>oui</v>
      </c>
      <c r="H300" s="42" t="str">
        <f>VLOOKUP(E300,' SAGE nécessaire'!$A$2:$C$192,3,0)</f>
        <v>oui</v>
      </c>
      <c r="I300" s="43" t="s">
        <v>480</v>
      </c>
      <c r="J300" s="44" t="s">
        <v>1313</v>
      </c>
      <c r="K300" s="40" t="s">
        <v>73</v>
      </c>
      <c r="L300" s="45" t="s">
        <v>138</v>
      </c>
      <c r="M300" s="46" t="s">
        <v>248</v>
      </c>
      <c r="N300" s="45"/>
      <c r="O300" s="46"/>
      <c r="P300" s="47" t="s">
        <v>1314</v>
      </c>
      <c r="Q300" s="48" t="s">
        <v>1315</v>
      </c>
      <c r="R300" s="79" t="s">
        <v>220</v>
      </c>
      <c r="S300" s="55"/>
      <c r="T300" s="67" t="s">
        <v>302</v>
      </c>
      <c r="U300" s="52" t="s">
        <v>81</v>
      </c>
      <c r="V300" s="58" t="s">
        <v>93</v>
      </c>
      <c r="W300" s="57" t="s">
        <v>1316</v>
      </c>
      <c r="X300" s="54" t="s">
        <v>83</v>
      </c>
      <c r="Y300" s="54" t="s">
        <v>83</v>
      </c>
      <c r="Z300" s="54" t="s">
        <v>84</v>
      </c>
      <c r="AA300" s="50"/>
      <c r="AB300" s="55"/>
      <c r="AC300" s="56"/>
      <c r="AJQ300" s="57"/>
      <c r="AJR300"/>
      <c r="AJS300"/>
      <c r="AJT300"/>
      <c r="AJU300"/>
      <c r="AJV300"/>
      <c r="AJW300"/>
      <c r="AJX300"/>
      <c r="AJY300"/>
      <c r="AJZ300"/>
      <c r="AKA300"/>
      <c r="AKB300"/>
      <c r="AKC300"/>
      <c r="AKD300"/>
      <c r="AKE300"/>
      <c r="AKF300"/>
      <c r="AKG300"/>
      <c r="AKH300"/>
      <c r="AKI300"/>
      <c r="AKJ300"/>
      <c r="AKK300"/>
      <c r="AKL300"/>
      <c r="AKM300"/>
      <c r="AKN300"/>
      <c r="AKO300"/>
      <c r="AKP300"/>
      <c r="AKQ300"/>
      <c r="AKR300"/>
      <c r="AKS300"/>
      <c r="AKT300"/>
      <c r="AKU300"/>
      <c r="AKV300"/>
      <c r="AKW300"/>
      <c r="AKX300"/>
      <c r="AKY300"/>
      <c r="AKZ300"/>
      <c r="ALA300"/>
      <c r="ALB300"/>
      <c r="ALC300"/>
      <c r="ALD300"/>
      <c r="ALE300"/>
      <c r="ALF300"/>
      <c r="ALG300"/>
      <c r="ALH300"/>
      <c r="ALI300"/>
      <c r="ALJ300"/>
      <c r="ALK300"/>
      <c r="ALL300"/>
      <c r="ALM300"/>
      <c r="ALN300"/>
      <c r="ALO300"/>
      <c r="ALP300"/>
      <c r="ALQ300"/>
      <c r="ALR300"/>
      <c r="ALS300"/>
      <c r="ALT300"/>
      <c r="ALU300"/>
      <c r="ALV300"/>
      <c r="ALW300"/>
      <c r="ALX300"/>
      <c r="ALY300"/>
      <c r="ALZ300"/>
      <c r="AMA300"/>
      <c r="AMB300"/>
      <c r="AMC300"/>
      <c r="AMD300"/>
      <c r="AME300"/>
      <c r="AMF300"/>
      <c r="AMG300"/>
      <c r="AMH300"/>
      <c r="AMI300"/>
      <c r="AMJ300"/>
    </row>
    <row r="301" spans="1:1024" s="58" customFormat="1" ht="252" x14ac:dyDescent="0.3">
      <c r="A301" s="40" t="str">
        <f>VLOOKUP(E301,comité_bassin!A:B,2,0)</f>
        <v>Seine-Normandie</v>
      </c>
      <c r="B301" s="40" t="str">
        <f>VLOOKUP(E301,'Région SAGE'!$A$2:$B$233,2,0)</f>
        <v>HAUTS-DE-FRANCE</v>
      </c>
      <c r="C301" s="40" t="str">
        <f>VLOOKUP(E301,'département SAGE'!$A$2:$B$192,2,0)</f>
        <v>OISE</v>
      </c>
      <c r="D301" s="41" t="s">
        <v>1311</v>
      </c>
      <c r="E301" s="75" t="s">
        <v>1312</v>
      </c>
      <c r="F301" s="42">
        <f>VLOOKUP(E301,date_approbation!$A$2:$B$192,2,0)</f>
        <v>38896</v>
      </c>
      <c r="G301" s="42" t="str">
        <f>VLOOKUP(E301,' SAGE nécessaire'!$A$2:$C$192,2,0)</f>
        <v>oui</v>
      </c>
      <c r="H301" s="42" t="str">
        <f>VLOOKUP(E301,' SAGE nécessaire'!$A$2:$C$192,3,0)</f>
        <v>oui</v>
      </c>
      <c r="I301" s="43" t="s">
        <v>484</v>
      </c>
      <c r="J301" s="44" t="s">
        <v>1317</v>
      </c>
      <c r="K301" s="40" t="s">
        <v>73</v>
      </c>
      <c r="L301" s="45" t="s">
        <v>74</v>
      </c>
      <c r="M301" s="46" t="s">
        <v>87</v>
      </c>
      <c r="N301" s="45"/>
      <c r="O301" s="46"/>
      <c r="P301" s="47" t="s">
        <v>1318</v>
      </c>
      <c r="Q301" s="48" t="s">
        <v>1319</v>
      </c>
      <c r="R301" s="79" t="s">
        <v>200</v>
      </c>
      <c r="S301" s="55"/>
      <c r="T301" s="81" t="s">
        <v>92</v>
      </c>
      <c r="U301" s="52" t="s">
        <v>115</v>
      </c>
      <c r="V301" s="58" t="s">
        <v>93</v>
      </c>
      <c r="W301" s="57" t="s">
        <v>1320</v>
      </c>
      <c r="X301" s="54" t="s">
        <v>83</v>
      </c>
      <c r="Y301" s="54" t="s">
        <v>83</v>
      </c>
      <c r="Z301" s="54" t="s">
        <v>84</v>
      </c>
      <c r="AA301" s="50" t="s">
        <v>1321</v>
      </c>
      <c r="AB301" s="55"/>
      <c r="AC301" s="56"/>
      <c r="AJQ301" s="57"/>
      <c r="AJR301"/>
      <c r="AJS301"/>
      <c r="AJT301"/>
      <c r="AJU301"/>
      <c r="AJV301"/>
      <c r="AJW301"/>
      <c r="AJX301"/>
      <c r="AJY301"/>
      <c r="AJZ301"/>
      <c r="AKA301"/>
      <c r="AKB301"/>
      <c r="AKC301"/>
      <c r="AKD301"/>
      <c r="AKE301"/>
      <c r="AKF301"/>
      <c r="AKG301"/>
      <c r="AKH301"/>
      <c r="AKI301"/>
      <c r="AKJ301"/>
      <c r="AKK301"/>
      <c r="AKL301"/>
      <c r="AKM301"/>
      <c r="AKN301"/>
      <c r="AKO301"/>
      <c r="AKP301"/>
      <c r="AKQ301"/>
      <c r="AKR301"/>
      <c r="AKS301"/>
      <c r="AKT301"/>
      <c r="AKU301"/>
      <c r="AKV301"/>
      <c r="AKW301"/>
      <c r="AKX301"/>
      <c r="AKY301"/>
      <c r="AKZ301"/>
      <c r="ALA301"/>
      <c r="ALB301"/>
      <c r="ALC301"/>
      <c r="ALD301"/>
      <c r="ALE301"/>
      <c r="ALF301"/>
      <c r="ALG301"/>
      <c r="ALH301"/>
      <c r="ALI301"/>
      <c r="ALJ301"/>
      <c r="ALK301"/>
      <c r="ALL301"/>
      <c r="ALM301"/>
      <c r="ALN301"/>
      <c r="ALO301"/>
      <c r="ALP301"/>
      <c r="ALQ301"/>
      <c r="ALR301"/>
      <c r="ALS301"/>
      <c r="ALT301"/>
      <c r="ALU301"/>
      <c r="ALV301"/>
      <c r="ALW301"/>
      <c r="ALX301"/>
      <c r="ALY301"/>
      <c r="ALZ301"/>
      <c r="AMA301"/>
      <c r="AMB301"/>
      <c r="AMC301"/>
      <c r="AMD301"/>
      <c r="AME301"/>
      <c r="AMF301"/>
      <c r="AMG301"/>
      <c r="AMH301"/>
      <c r="AMI301"/>
      <c r="AMJ301"/>
    </row>
    <row r="302" spans="1:1024" s="58" customFormat="1" ht="189" x14ac:dyDescent="0.3">
      <c r="A302" s="40" t="str">
        <f>VLOOKUP(E302,comité_bassin!A:B,2,0)</f>
        <v>Seine-Normandie</v>
      </c>
      <c r="B302" s="40" t="str">
        <f>VLOOKUP(E302,'Région SAGE'!$A$2:$B$233,2,0)</f>
        <v>HAUTS-DE-FRANCE</v>
      </c>
      <c r="C302" s="40" t="str">
        <f>VLOOKUP(E302,'département SAGE'!$A$2:$B$192,2,0)</f>
        <v>OISE</v>
      </c>
      <c r="D302" s="41" t="s">
        <v>1311</v>
      </c>
      <c r="E302" s="75" t="s">
        <v>1312</v>
      </c>
      <c r="F302" s="42">
        <f>VLOOKUP(E302,date_approbation!$A$2:$B$192,2,0)</f>
        <v>38896</v>
      </c>
      <c r="G302" s="42" t="str">
        <f>VLOOKUP(E302,' SAGE nécessaire'!$A$2:$C$192,2,0)</f>
        <v>oui</v>
      </c>
      <c r="H302" s="42" t="str">
        <f>VLOOKUP(E302,' SAGE nécessaire'!$A$2:$C$192,3,0)</f>
        <v>oui</v>
      </c>
      <c r="I302" s="43" t="s">
        <v>489</v>
      </c>
      <c r="J302" s="44" t="s">
        <v>1322</v>
      </c>
      <c r="K302" s="40" t="s">
        <v>73</v>
      </c>
      <c r="L302" s="45" t="s">
        <v>74</v>
      </c>
      <c r="M302" s="46" t="s">
        <v>224</v>
      </c>
      <c r="N302" s="45"/>
      <c r="O302" s="46"/>
      <c r="P302" s="47" t="s">
        <v>1323</v>
      </c>
      <c r="Q302" s="48" t="s">
        <v>1324</v>
      </c>
      <c r="R302" s="79" t="s">
        <v>200</v>
      </c>
      <c r="S302" s="55"/>
      <c r="T302" s="81" t="s">
        <v>161</v>
      </c>
      <c r="U302" s="52" t="s">
        <v>81</v>
      </c>
      <c r="V302" s="58" t="s">
        <v>82</v>
      </c>
      <c r="W302" s="57"/>
      <c r="X302" s="54" t="s">
        <v>83</v>
      </c>
      <c r="Y302" s="54" t="s">
        <v>83</v>
      </c>
      <c r="Z302" s="54" t="s">
        <v>84</v>
      </c>
      <c r="AA302" s="50"/>
      <c r="AB302" s="55"/>
      <c r="AC302" s="56"/>
      <c r="AJQ302" s="57"/>
      <c r="AJR302"/>
      <c r="AJS302"/>
      <c r="AJT302"/>
      <c r="AJU302"/>
      <c r="AJV302"/>
      <c r="AJW302"/>
      <c r="AJX302"/>
      <c r="AJY302"/>
      <c r="AJZ302"/>
      <c r="AKA302"/>
      <c r="AKB302"/>
      <c r="AKC302"/>
      <c r="AKD302"/>
      <c r="AKE302"/>
      <c r="AKF302"/>
      <c r="AKG302"/>
      <c r="AKH302"/>
      <c r="AKI302"/>
      <c r="AKJ302"/>
      <c r="AKK302"/>
      <c r="AKL302"/>
      <c r="AKM302"/>
      <c r="AKN302"/>
      <c r="AKO302"/>
      <c r="AKP302"/>
      <c r="AKQ302"/>
      <c r="AKR302"/>
      <c r="AKS302"/>
      <c r="AKT302"/>
      <c r="AKU302"/>
      <c r="AKV302"/>
      <c r="AKW302"/>
      <c r="AKX302"/>
      <c r="AKY302"/>
      <c r="AKZ302"/>
      <c r="ALA302"/>
      <c r="ALB302"/>
      <c r="ALC302"/>
      <c r="ALD302"/>
      <c r="ALE302"/>
      <c r="ALF302"/>
      <c r="ALG302"/>
      <c r="ALH302"/>
      <c r="ALI302"/>
      <c r="ALJ302"/>
      <c r="ALK302"/>
      <c r="ALL302"/>
      <c r="ALM302"/>
      <c r="ALN302"/>
      <c r="ALO302"/>
      <c r="ALP302"/>
      <c r="ALQ302"/>
      <c r="ALR302"/>
      <c r="ALS302"/>
      <c r="ALT302"/>
      <c r="ALU302"/>
      <c r="ALV302"/>
      <c r="ALW302"/>
      <c r="ALX302"/>
      <c r="ALY302"/>
      <c r="ALZ302"/>
      <c r="AMA302"/>
      <c r="AMB302"/>
      <c r="AMC302"/>
      <c r="AMD302"/>
      <c r="AME302"/>
      <c r="AMF302"/>
      <c r="AMG302"/>
      <c r="AMH302"/>
      <c r="AMI302"/>
      <c r="AMJ302"/>
    </row>
    <row r="303" spans="1:1024" s="58" customFormat="1" ht="252" x14ac:dyDescent="0.3">
      <c r="A303" s="40" t="str">
        <f>VLOOKUP(E303,comité_bassin!A:B,2,0)</f>
        <v>Seine-Normandie</v>
      </c>
      <c r="B303" s="40" t="str">
        <f>VLOOKUP(E303,'Région SAGE'!$A$2:$B$233,2,0)</f>
        <v>HAUTS-DE-FRANCE</v>
      </c>
      <c r="C303" s="40" t="str">
        <f>VLOOKUP(E303,'département SAGE'!$A$2:$B$192,2,0)</f>
        <v>OISE</v>
      </c>
      <c r="D303" s="41" t="s">
        <v>1311</v>
      </c>
      <c r="E303" s="75" t="s">
        <v>1312</v>
      </c>
      <c r="F303" s="42">
        <f>VLOOKUP(E303,date_approbation!$A$2:$B$192,2,0)</f>
        <v>38896</v>
      </c>
      <c r="G303" s="42" t="str">
        <f>VLOOKUP(E303,' SAGE nécessaire'!$A$2:$C$192,2,0)</f>
        <v>oui</v>
      </c>
      <c r="H303" s="42" t="str">
        <f>VLOOKUP(E303,' SAGE nécessaire'!$A$2:$C$192,3,0)</f>
        <v>oui</v>
      </c>
      <c r="I303" s="43" t="s">
        <v>493</v>
      </c>
      <c r="J303" s="44" t="s">
        <v>1325</v>
      </c>
      <c r="K303" s="40" t="s">
        <v>73</v>
      </c>
      <c r="L303" s="45" t="s">
        <v>108</v>
      </c>
      <c r="M303" s="46" t="s">
        <v>308</v>
      </c>
      <c r="N303" s="45"/>
      <c r="O303" s="46"/>
      <c r="P303" s="47" t="s">
        <v>1326</v>
      </c>
      <c r="Q303" s="48" t="s">
        <v>1327</v>
      </c>
      <c r="R303" s="79" t="s">
        <v>220</v>
      </c>
      <c r="S303" s="55"/>
      <c r="T303" s="81" t="s">
        <v>545</v>
      </c>
      <c r="U303" s="52" t="s">
        <v>81</v>
      </c>
      <c r="V303" s="58" t="s">
        <v>93</v>
      </c>
      <c r="W303" s="57"/>
      <c r="X303" s="54" t="s">
        <v>83</v>
      </c>
      <c r="Y303" s="54" t="s">
        <v>83</v>
      </c>
      <c r="Z303" s="54" t="s">
        <v>84</v>
      </c>
      <c r="AA303" s="50"/>
      <c r="AB303" s="55"/>
      <c r="AC303" s="56"/>
      <c r="AJQ303" s="57"/>
      <c r="AJR303"/>
      <c r="AJS303"/>
      <c r="AJT303"/>
      <c r="AJU303"/>
      <c r="AJV303"/>
      <c r="AJW303"/>
      <c r="AJX303"/>
      <c r="AJY303"/>
      <c r="AJZ303"/>
      <c r="AKA303"/>
      <c r="AKB303"/>
      <c r="AKC303"/>
      <c r="AKD303"/>
      <c r="AKE303"/>
      <c r="AKF303"/>
      <c r="AKG303"/>
      <c r="AKH303"/>
      <c r="AKI303"/>
      <c r="AKJ303"/>
      <c r="AKK303"/>
      <c r="AKL303"/>
      <c r="AKM303"/>
      <c r="AKN303"/>
      <c r="AKO303"/>
      <c r="AKP303"/>
      <c r="AKQ303"/>
      <c r="AKR303"/>
      <c r="AKS303"/>
      <c r="AKT303"/>
      <c r="AKU303"/>
      <c r="AKV303"/>
      <c r="AKW303"/>
      <c r="AKX303"/>
      <c r="AKY303"/>
      <c r="AKZ303"/>
      <c r="ALA303"/>
      <c r="ALB303"/>
      <c r="ALC303"/>
      <c r="ALD303"/>
      <c r="ALE303"/>
      <c r="ALF303"/>
      <c r="ALG303"/>
      <c r="ALH303"/>
      <c r="ALI303"/>
      <c r="ALJ303"/>
      <c r="ALK303"/>
      <c r="ALL303"/>
      <c r="ALM303"/>
      <c r="ALN303"/>
      <c r="ALO303"/>
      <c r="ALP303"/>
      <c r="ALQ303"/>
      <c r="ALR303"/>
      <c r="ALS303"/>
      <c r="ALT303"/>
      <c r="ALU303"/>
      <c r="ALV303"/>
      <c r="ALW303"/>
      <c r="ALX303"/>
      <c r="ALY303"/>
      <c r="ALZ303"/>
      <c r="AMA303"/>
      <c r="AMB303"/>
      <c r="AMC303"/>
      <c r="AMD303"/>
      <c r="AME303"/>
      <c r="AMF303"/>
      <c r="AMG303"/>
      <c r="AMH303"/>
      <c r="AMI303"/>
      <c r="AMJ303"/>
    </row>
    <row r="304" spans="1:1024" s="58" customFormat="1" ht="409.6" x14ac:dyDescent="0.3">
      <c r="A304" s="40" t="str">
        <f>VLOOKUP(E304,comité_bassin!A:B,2,0)</f>
        <v>Seine-Normandie, Artois-Picardie</v>
      </c>
      <c r="B304" s="40" t="str">
        <f>VLOOKUP(E304,'Région SAGE'!$A$2:$B$233,2,0)</f>
        <v>HAUTS-DE-FRANCE</v>
      </c>
      <c r="C304" s="40" t="str">
        <f>VLOOKUP(E304,'département SAGE'!$A$2:$B$192,2,0)</f>
        <v>OISE</v>
      </c>
      <c r="D304" s="41" t="s">
        <v>1328</v>
      </c>
      <c r="E304" s="75" t="s">
        <v>1329</v>
      </c>
      <c r="F304" s="42">
        <f>VLOOKUP(E304,date_approbation!$A$2:$B$192,2,0)</f>
        <v>39972</v>
      </c>
      <c r="G304" s="42" t="str">
        <f>VLOOKUP(E304,' SAGE nécessaire'!$A$2:$C$192,2,0)</f>
        <v>oui</v>
      </c>
      <c r="H304" s="42" t="str">
        <f>VLOOKUP(E304,' SAGE nécessaire'!$A$2:$C$192,3,0)</f>
        <v>oui</v>
      </c>
      <c r="I304" s="43" t="s">
        <v>480</v>
      </c>
      <c r="J304" s="44" t="s">
        <v>1330</v>
      </c>
      <c r="K304" s="40" t="s">
        <v>278</v>
      </c>
      <c r="L304" s="45" t="s">
        <v>138</v>
      </c>
      <c r="M304" s="46" t="s">
        <v>290</v>
      </c>
      <c r="N304" s="45"/>
      <c r="O304" s="46"/>
      <c r="P304" s="47" t="s">
        <v>1331</v>
      </c>
      <c r="Q304" s="48" t="s">
        <v>1332</v>
      </c>
      <c r="R304" s="79" t="s">
        <v>220</v>
      </c>
      <c r="S304" s="55"/>
      <c r="T304" s="81" t="s">
        <v>555</v>
      </c>
      <c r="U304" s="52"/>
      <c r="V304" s="58" t="s">
        <v>93</v>
      </c>
      <c r="W304" s="57"/>
      <c r="X304" s="54" t="s">
        <v>83</v>
      </c>
      <c r="Y304" s="71" t="s">
        <v>556</v>
      </c>
      <c r="Z304" s="54" t="s">
        <v>84</v>
      </c>
      <c r="AA304" s="50"/>
      <c r="AB304" s="55"/>
      <c r="AC304" s="56"/>
      <c r="AJQ304" s="57"/>
      <c r="AJR304"/>
      <c r="AJS304"/>
      <c r="AJT304"/>
      <c r="AJU304"/>
      <c r="AJV304"/>
      <c r="AJW304"/>
      <c r="AJX304"/>
      <c r="AJY304"/>
      <c r="AJZ304"/>
      <c r="AKA304"/>
      <c r="AKB304"/>
      <c r="AKC304"/>
      <c r="AKD304"/>
      <c r="AKE304"/>
      <c r="AKF304"/>
      <c r="AKG304"/>
      <c r="AKH304"/>
      <c r="AKI304"/>
      <c r="AKJ304"/>
      <c r="AKK304"/>
      <c r="AKL304"/>
      <c r="AKM304"/>
      <c r="AKN304"/>
      <c r="AKO304"/>
      <c r="AKP304"/>
      <c r="AKQ304"/>
      <c r="AKR304"/>
      <c r="AKS304"/>
      <c r="AKT304"/>
      <c r="AKU304"/>
      <c r="AKV304"/>
      <c r="AKW304"/>
      <c r="AKX304"/>
      <c r="AKY304"/>
      <c r="AKZ304"/>
      <c r="ALA304"/>
      <c r="ALB304"/>
      <c r="ALC304"/>
      <c r="ALD304"/>
      <c r="ALE304"/>
      <c r="ALF304"/>
      <c r="ALG304"/>
      <c r="ALH304"/>
      <c r="ALI304"/>
      <c r="ALJ304"/>
      <c r="ALK304"/>
      <c r="ALL304"/>
      <c r="ALM304"/>
      <c r="ALN304"/>
      <c r="ALO304"/>
      <c r="ALP304"/>
      <c r="ALQ304"/>
      <c r="ALR304"/>
      <c r="ALS304"/>
      <c r="ALT304"/>
      <c r="ALU304"/>
      <c r="ALV304"/>
      <c r="ALW304"/>
      <c r="ALX304"/>
      <c r="ALY304"/>
      <c r="ALZ304"/>
      <c r="AMA304"/>
      <c r="AMB304"/>
      <c r="AMC304"/>
      <c r="AMD304"/>
      <c r="AME304"/>
      <c r="AMF304"/>
      <c r="AMG304"/>
      <c r="AMH304"/>
      <c r="AMI304"/>
      <c r="AMJ304"/>
    </row>
    <row r="305" spans="1:1024" s="58" customFormat="1" ht="409.6" x14ac:dyDescent="0.3">
      <c r="A305" s="40" t="str">
        <f>VLOOKUP(E305,comité_bassin!A:B,2,0)</f>
        <v>Seine-Normandie, Artois-Picardie</v>
      </c>
      <c r="B305" s="40" t="str">
        <f>VLOOKUP(E305,'Région SAGE'!$A$2:$B$233,2,0)</f>
        <v>HAUTS-DE-FRANCE</v>
      </c>
      <c r="C305" s="40" t="str">
        <f>VLOOKUP(E305,'département SAGE'!$A$2:$B$192,2,0)</f>
        <v>OISE</v>
      </c>
      <c r="D305" s="41" t="s">
        <v>1328</v>
      </c>
      <c r="E305" s="75" t="s">
        <v>1329</v>
      </c>
      <c r="F305" s="42">
        <f>VLOOKUP(E305,date_approbation!$A$2:$B$192,2,0)</f>
        <v>39972</v>
      </c>
      <c r="G305" s="42" t="str">
        <f>VLOOKUP(E305,' SAGE nécessaire'!$A$2:$C$192,2,0)</f>
        <v>oui</v>
      </c>
      <c r="H305" s="42" t="str">
        <f>VLOOKUP(E305,' SAGE nécessaire'!$A$2:$C$192,3,0)</f>
        <v>oui</v>
      </c>
      <c r="I305" s="43" t="s">
        <v>480</v>
      </c>
      <c r="J305" s="44" t="s">
        <v>1333</v>
      </c>
      <c r="K305" s="40" t="s">
        <v>278</v>
      </c>
      <c r="L305" s="45" t="s">
        <v>108</v>
      </c>
      <c r="M305" s="46" t="s">
        <v>290</v>
      </c>
      <c r="N305" s="45"/>
      <c r="O305" s="46"/>
      <c r="P305" s="47" t="s">
        <v>1331</v>
      </c>
      <c r="Q305" s="48" t="s">
        <v>1332</v>
      </c>
      <c r="R305" s="79" t="s">
        <v>220</v>
      </c>
      <c r="S305" s="55"/>
      <c r="T305" s="51" t="s">
        <v>285</v>
      </c>
      <c r="U305" s="52"/>
      <c r="V305" s="58" t="s">
        <v>93</v>
      </c>
      <c r="W305" s="57"/>
      <c r="X305" s="54" t="s">
        <v>83</v>
      </c>
      <c r="Y305" s="90" t="s">
        <v>533</v>
      </c>
      <c r="Z305" s="54" t="s">
        <v>84</v>
      </c>
      <c r="AA305" s="50" t="s">
        <v>1334</v>
      </c>
      <c r="AB305" s="55" t="s">
        <v>1335</v>
      </c>
      <c r="AC305" s="56"/>
      <c r="AJQ305" s="57"/>
      <c r="AJR305"/>
      <c r="AJS305"/>
      <c r="AJT305"/>
      <c r="AJU305"/>
      <c r="AJV305"/>
      <c r="AJW305"/>
      <c r="AJX305"/>
      <c r="AJY305"/>
      <c r="AJZ305"/>
      <c r="AKA305"/>
      <c r="AKB305"/>
      <c r="AKC305"/>
      <c r="AKD305"/>
      <c r="AKE305"/>
      <c r="AKF305"/>
      <c r="AKG305"/>
      <c r="AKH305"/>
      <c r="AKI305"/>
      <c r="AKJ305"/>
      <c r="AKK305"/>
      <c r="AKL305"/>
      <c r="AKM305"/>
      <c r="AKN305"/>
      <c r="AKO305"/>
      <c r="AKP305"/>
      <c r="AKQ305"/>
      <c r="AKR305"/>
      <c r="AKS305"/>
      <c r="AKT305"/>
      <c r="AKU305"/>
      <c r="AKV305"/>
      <c r="AKW305"/>
      <c r="AKX305"/>
      <c r="AKY305"/>
      <c r="AKZ305"/>
      <c r="ALA305"/>
      <c r="ALB305"/>
      <c r="ALC305"/>
      <c r="ALD305"/>
      <c r="ALE305"/>
      <c r="ALF305"/>
      <c r="ALG305"/>
      <c r="ALH305"/>
      <c r="ALI305"/>
      <c r="ALJ305"/>
      <c r="ALK305"/>
      <c r="ALL305"/>
      <c r="ALM305"/>
      <c r="ALN305"/>
      <c r="ALO305"/>
      <c r="ALP305"/>
      <c r="ALQ305"/>
      <c r="ALR305"/>
      <c r="ALS305"/>
      <c r="ALT305"/>
      <c r="ALU305"/>
      <c r="ALV305"/>
      <c r="ALW305"/>
      <c r="ALX305"/>
      <c r="ALY305"/>
      <c r="ALZ305"/>
      <c r="AMA305"/>
      <c r="AMB305"/>
      <c r="AMC305"/>
      <c r="AMD305"/>
      <c r="AME305"/>
      <c r="AMF305"/>
      <c r="AMG305"/>
      <c r="AMH305"/>
      <c r="AMI305"/>
      <c r="AMJ305"/>
    </row>
    <row r="306" spans="1:1024" s="58" customFormat="1" ht="210" x14ac:dyDescent="0.3">
      <c r="A306" s="40" t="str">
        <f>VLOOKUP(E306,comité_bassin!A:B,2,0)</f>
        <v>Seine-Normandie, Artois-Picardie</v>
      </c>
      <c r="B306" s="40" t="str">
        <f>VLOOKUP(E306,'Région SAGE'!$A$2:$B$233,2,0)</f>
        <v>HAUTS-DE-FRANCE</v>
      </c>
      <c r="C306" s="40" t="str">
        <f>VLOOKUP(E306,'département SAGE'!$A$2:$B$192,2,0)</f>
        <v>OISE</v>
      </c>
      <c r="D306" s="41" t="s">
        <v>1328</v>
      </c>
      <c r="E306" s="75" t="s">
        <v>1329</v>
      </c>
      <c r="F306" s="42">
        <f>VLOOKUP(E306,date_approbation!$A$2:$B$192,2,0)</f>
        <v>39972</v>
      </c>
      <c r="G306" s="42" t="str">
        <f>VLOOKUP(E306,' SAGE nécessaire'!$A$2:$C$192,2,0)</f>
        <v>oui</v>
      </c>
      <c r="H306" s="42" t="str">
        <f>VLOOKUP(E306,' SAGE nécessaire'!$A$2:$C$192,3,0)</f>
        <v>oui</v>
      </c>
      <c r="I306" s="43" t="s">
        <v>484</v>
      </c>
      <c r="J306" s="44" t="s">
        <v>1336</v>
      </c>
      <c r="K306" s="40" t="s">
        <v>73</v>
      </c>
      <c r="L306" s="45" t="s">
        <v>74</v>
      </c>
      <c r="M306" s="46" t="s">
        <v>87</v>
      </c>
      <c r="N306" s="45"/>
      <c r="O306" s="46"/>
      <c r="P306" s="47" t="s">
        <v>1337</v>
      </c>
      <c r="Q306" s="48" t="s">
        <v>1338</v>
      </c>
      <c r="R306" s="79" t="s">
        <v>220</v>
      </c>
      <c r="S306" s="55" t="s">
        <v>185</v>
      </c>
      <c r="T306" s="81" t="s">
        <v>92</v>
      </c>
      <c r="U306" s="52" t="s">
        <v>81</v>
      </c>
      <c r="V306" s="58" t="s">
        <v>82</v>
      </c>
      <c r="W306" s="57"/>
      <c r="X306" s="54" t="s">
        <v>83</v>
      </c>
      <c r="Y306" s="54" t="s">
        <v>83</v>
      </c>
      <c r="Z306" s="54" t="s">
        <v>84</v>
      </c>
      <c r="AA306" s="50"/>
      <c r="AB306" s="55"/>
      <c r="AC306" s="56"/>
      <c r="AJQ306" s="57"/>
      <c r="AJR306"/>
      <c r="AJS306"/>
      <c r="AJT306"/>
      <c r="AJU306"/>
      <c r="AJV306"/>
      <c r="AJW306"/>
      <c r="AJX306"/>
      <c r="AJY306"/>
      <c r="AJZ306"/>
      <c r="AKA306"/>
      <c r="AKB306"/>
      <c r="AKC306"/>
      <c r="AKD306"/>
      <c r="AKE306"/>
      <c r="AKF306"/>
      <c r="AKG306"/>
      <c r="AKH306"/>
      <c r="AKI306"/>
      <c r="AKJ306"/>
      <c r="AKK306"/>
      <c r="AKL306"/>
      <c r="AKM306"/>
      <c r="AKN306"/>
      <c r="AKO306"/>
      <c r="AKP306"/>
      <c r="AKQ306"/>
      <c r="AKR306"/>
      <c r="AKS306"/>
      <c r="AKT306"/>
      <c r="AKU306"/>
      <c r="AKV306"/>
      <c r="AKW306"/>
      <c r="AKX306"/>
      <c r="AKY306"/>
      <c r="AKZ306"/>
      <c r="ALA306"/>
      <c r="ALB306"/>
      <c r="ALC306"/>
      <c r="ALD306"/>
      <c r="ALE306"/>
      <c r="ALF306"/>
      <c r="ALG306"/>
      <c r="ALH306"/>
      <c r="ALI306"/>
      <c r="ALJ306"/>
      <c r="ALK306"/>
      <c r="ALL306"/>
      <c r="ALM306"/>
      <c r="ALN306"/>
      <c r="ALO306"/>
      <c r="ALP306"/>
      <c r="ALQ306"/>
      <c r="ALR306"/>
      <c r="ALS306"/>
      <c r="ALT306"/>
      <c r="ALU306"/>
      <c r="ALV306"/>
      <c r="ALW306"/>
      <c r="ALX306"/>
      <c r="ALY306"/>
      <c r="ALZ306"/>
      <c r="AMA306"/>
      <c r="AMB306"/>
      <c r="AMC306"/>
      <c r="AMD306"/>
      <c r="AME306"/>
      <c r="AMF306"/>
      <c r="AMG306"/>
      <c r="AMH306"/>
      <c r="AMI306"/>
      <c r="AMJ306"/>
    </row>
    <row r="307" spans="1:1024" s="58" customFormat="1" ht="336" x14ac:dyDescent="0.3">
      <c r="A307" s="40" t="str">
        <f>VLOOKUP(E307,comité_bassin!A:B,2,0)</f>
        <v>Seine-Normandie</v>
      </c>
      <c r="B307" s="40" t="str">
        <f>VLOOKUP(E307,'Région SAGE'!$A$2:$B$233,2,0)</f>
        <v>ILE-DE-FRANCE</v>
      </c>
      <c r="C307" s="40" t="str">
        <f>VLOOKUP(E307,'département SAGE'!$A$2:$B$192,2,0)</f>
        <v>ESSONNE</v>
      </c>
      <c r="D307" s="41" t="s">
        <v>1339</v>
      </c>
      <c r="E307" s="75" t="s">
        <v>1340</v>
      </c>
      <c r="F307" s="42">
        <f>VLOOKUP(E307,date_approbation!$A$2:$B$192,2,0)</f>
        <v>38877</v>
      </c>
      <c r="G307" s="42" t="str">
        <f>VLOOKUP(E307,' SAGE nécessaire'!$A$2:$C$192,2,0)</f>
        <v>oui</v>
      </c>
      <c r="H307" s="42" t="str">
        <f>VLOOKUP(E307,' SAGE nécessaire'!$A$2:$C$192,3,0)</f>
        <v>oui</v>
      </c>
      <c r="I307" s="43" t="s">
        <v>480</v>
      </c>
      <c r="J307" s="44" t="s">
        <v>1341</v>
      </c>
      <c r="K307" s="40" t="s">
        <v>73</v>
      </c>
      <c r="L307" s="45" t="s">
        <v>74</v>
      </c>
      <c r="M307" s="59" t="s">
        <v>217</v>
      </c>
      <c r="N307" s="45"/>
      <c r="O307" s="46"/>
      <c r="P307" s="47" t="s">
        <v>1300</v>
      </c>
      <c r="Q307" s="48" t="s">
        <v>1342</v>
      </c>
      <c r="R307" s="49" t="s">
        <v>90</v>
      </c>
      <c r="S307" s="55" t="s">
        <v>79</v>
      </c>
      <c r="T307" s="81" t="s">
        <v>161</v>
      </c>
      <c r="U307" s="52" t="s">
        <v>81</v>
      </c>
      <c r="V307" s="58" t="s">
        <v>82</v>
      </c>
      <c r="W307" s="57"/>
      <c r="X307" s="54" t="s">
        <v>83</v>
      </c>
      <c r="Y307" s="54" t="s">
        <v>83</v>
      </c>
      <c r="Z307" s="54" t="s">
        <v>84</v>
      </c>
      <c r="AA307" s="50"/>
      <c r="AB307" s="55"/>
      <c r="AC307" s="56"/>
      <c r="AJQ307" s="57"/>
      <c r="AJR307"/>
      <c r="AJS307"/>
      <c r="AJT307"/>
      <c r="AJU307"/>
      <c r="AJV307"/>
      <c r="AJW307"/>
      <c r="AJX307"/>
      <c r="AJY307"/>
      <c r="AJZ307"/>
      <c r="AKA307"/>
      <c r="AKB307"/>
      <c r="AKC307"/>
      <c r="AKD307"/>
      <c r="AKE307"/>
      <c r="AKF307"/>
      <c r="AKG307"/>
      <c r="AKH307"/>
      <c r="AKI307"/>
      <c r="AKJ307"/>
      <c r="AKK307"/>
      <c r="AKL307"/>
      <c r="AKM307"/>
      <c r="AKN307"/>
      <c r="AKO307"/>
      <c r="AKP307"/>
      <c r="AKQ307"/>
      <c r="AKR307"/>
      <c r="AKS307"/>
      <c r="AKT307"/>
      <c r="AKU307"/>
      <c r="AKV307"/>
      <c r="AKW307"/>
      <c r="AKX307"/>
      <c r="AKY307"/>
      <c r="AKZ307"/>
      <c r="ALA307"/>
      <c r="ALB307"/>
      <c r="ALC307"/>
      <c r="ALD307"/>
      <c r="ALE307"/>
      <c r="ALF307"/>
      <c r="ALG307"/>
      <c r="ALH307"/>
      <c r="ALI307"/>
      <c r="ALJ307"/>
      <c r="ALK307"/>
      <c r="ALL307"/>
      <c r="ALM307"/>
      <c r="ALN307"/>
      <c r="ALO307"/>
      <c r="ALP307"/>
      <c r="ALQ307"/>
      <c r="ALR307"/>
      <c r="ALS307"/>
      <c r="ALT307"/>
      <c r="ALU307"/>
      <c r="ALV307"/>
      <c r="ALW307"/>
      <c r="ALX307"/>
      <c r="ALY307"/>
      <c r="ALZ307"/>
      <c r="AMA307"/>
      <c r="AMB307"/>
      <c r="AMC307"/>
      <c r="AMD307"/>
      <c r="AME307"/>
      <c r="AMF307"/>
      <c r="AMG307"/>
      <c r="AMH307"/>
      <c r="AMI307"/>
      <c r="AMJ307"/>
    </row>
    <row r="308" spans="1:1024" s="58" customFormat="1" ht="210" x14ac:dyDescent="0.3">
      <c r="A308" s="40" t="str">
        <f>VLOOKUP(E308,comité_bassin!A:B,2,0)</f>
        <v>Seine-Normandie</v>
      </c>
      <c r="B308" s="40" t="str">
        <f>VLOOKUP(E308,'Région SAGE'!$A$2:$B$233,2,0)</f>
        <v>ILE-DE-FRANCE</v>
      </c>
      <c r="C308" s="40" t="str">
        <f>VLOOKUP(E308,'département SAGE'!$A$2:$B$192,2,0)</f>
        <v>ESSONNE</v>
      </c>
      <c r="D308" s="41" t="s">
        <v>1339</v>
      </c>
      <c r="E308" s="75" t="s">
        <v>1340</v>
      </c>
      <c r="F308" s="42">
        <f>VLOOKUP(E308,date_approbation!$A$2:$B$192,2,0)</f>
        <v>38877</v>
      </c>
      <c r="G308" s="42" t="str">
        <f>VLOOKUP(E308,' SAGE nécessaire'!$A$2:$C$192,2,0)</f>
        <v>oui</v>
      </c>
      <c r="H308" s="42" t="str">
        <f>VLOOKUP(E308,' SAGE nécessaire'!$A$2:$C$192,3,0)</f>
        <v>oui</v>
      </c>
      <c r="I308" s="43" t="s">
        <v>484</v>
      </c>
      <c r="J308" s="44" t="s">
        <v>1343</v>
      </c>
      <c r="K308" s="40" t="s">
        <v>73</v>
      </c>
      <c r="L308" s="45" t="str">
        <f>IF(OR(S308="2°a)", S308="2°b)",S308="2°c)"),"Milieux aquatiques","")</f>
        <v>Milieux aquatiques</v>
      </c>
      <c r="M308" s="46" t="s">
        <v>1344</v>
      </c>
      <c r="N308" s="45"/>
      <c r="O308" s="46"/>
      <c r="P308" s="47" t="s">
        <v>1345</v>
      </c>
      <c r="Q308" s="48" t="s">
        <v>1346</v>
      </c>
      <c r="R308" s="49" t="s">
        <v>90</v>
      </c>
      <c r="S308" s="50" t="s">
        <v>91</v>
      </c>
      <c r="T308" s="67" t="s">
        <v>1347</v>
      </c>
      <c r="U308" s="52" t="s">
        <v>81</v>
      </c>
      <c r="V308" s="58" t="s">
        <v>82</v>
      </c>
      <c r="W308" s="57"/>
      <c r="X308" s="54" t="s">
        <v>83</v>
      </c>
      <c r="Y308" s="54" t="s">
        <v>83</v>
      </c>
      <c r="Z308" s="54" t="s">
        <v>84</v>
      </c>
      <c r="AA308" s="50"/>
      <c r="AB308" s="55"/>
      <c r="AC308" s="56"/>
      <c r="AJQ308" s="57"/>
      <c r="AJR308"/>
      <c r="AJS308"/>
      <c r="AJT308"/>
      <c r="AJU308"/>
      <c r="AJV308"/>
      <c r="AJW308"/>
      <c r="AJX308"/>
      <c r="AJY308"/>
      <c r="AJZ308"/>
      <c r="AKA308"/>
      <c r="AKB308"/>
      <c r="AKC308"/>
      <c r="AKD308"/>
      <c r="AKE308"/>
      <c r="AKF308"/>
      <c r="AKG308"/>
      <c r="AKH308"/>
      <c r="AKI308"/>
      <c r="AKJ308"/>
      <c r="AKK308"/>
      <c r="AKL308"/>
      <c r="AKM308"/>
      <c r="AKN308"/>
      <c r="AKO308"/>
      <c r="AKP308"/>
      <c r="AKQ308"/>
      <c r="AKR308"/>
      <c r="AKS308"/>
      <c r="AKT308"/>
      <c r="AKU308"/>
      <c r="AKV308"/>
      <c r="AKW308"/>
      <c r="AKX308"/>
      <c r="AKY308"/>
      <c r="AKZ308"/>
      <c r="ALA308"/>
      <c r="ALB308"/>
      <c r="ALC308"/>
      <c r="ALD308"/>
      <c r="ALE308"/>
      <c r="ALF308"/>
      <c r="ALG308"/>
      <c r="ALH308"/>
      <c r="ALI308"/>
      <c r="ALJ308"/>
      <c r="ALK308"/>
      <c r="ALL308"/>
      <c r="ALM308"/>
      <c r="ALN308"/>
      <c r="ALO308"/>
      <c r="ALP308"/>
      <c r="ALQ308"/>
      <c r="ALR308"/>
      <c r="ALS308"/>
      <c r="ALT308"/>
      <c r="ALU308"/>
      <c r="ALV308"/>
      <c r="ALW308"/>
      <c r="ALX308"/>
      <c r="ALY308"/>
      <c r="ALZ308"/>
      <c r="AMA308"/>
      <c r="AMB308"/>
      <c r="AMC308"/>
      <c r="AMD308"/>
      <c r="AME308"/>
      <c r="AMF308"/>
      <c r="AMG308"/>
      <c r="AMH308"/>
      <c r="AMI308"/>
      <c r="AMJ308"/>
    </row>
    <row r="309" spans="1:1024" s="58" customFormat="1" ht="378" x14ac:dyDescent="0.3">
      <c r="A309" s="40" t="str">
        <f>VLOOKUP(E309,comité_bassin!A:B,2,0)</f>
        <v>Seine-Normandie</v>
      </c>
      <c r="B309" s="40" t="str">
        <f>VLOOKUP(E309,'Région SAGE'!$A$2:$B$233,2,0)</f>
        <v>ILE-DE-FRANCE</v>
      </c>
      <c r="C309" s="40" t="str">
        <f>VLOOKUP(E309,'département SAGE'!$A$2:$B$192,2,0)</f>
        <v>ESSONNE</v>
      </c>
      <c r="D309" s="41" t="s">
        <v>1339</v>
      </c>
      <c r="E309" s="75" t="s">
        <v>1340</v>
      </c>
      <c r="F309" s="42">
        <f>VLOOKUP(E309,date_approbation!$A$2:$B$192,2,0)</f>
        <v>38877</v>
      </c>
      <c r="G309" s="42" t="str">
        <f>VLOOKUP(E309,' SAGE nécessaire'!$A$2:$C$192,2,0)</f>
        <v>oui</v>
      </c>
      <c r="H309" s="42" t="str">
        <f>VLOOKUP(E309,' SAGE nécessaire'!$A$2:$C$192,3,0)</f>
        <v>oui</v>
      </c>
      <c r="I309" s="43" t="s">
        <v>489</v>
      </c>
      <c r="J309" s="44" t="s">
        <v>1348</v>
      </c>
      <c r="K309" s="40" t="s">
        <v>73</v>
      </c>
      <c r="L309" s="45" t="str">
        <f>IF(OR(S309="2°a)", S309="2°b)",S309="2°c)"),"Milieux aquatiques","")</f>
        <v>Milieux aquatiques</v>
      </c>
      <c r="M309" s="46" t="s">
        <v>87</v>
      </c>
      <c r="N309" s="45"/>
      <c r="O309" s="46"/>
      <c r="P309" s="47" t="s">
        <v>1349</v>
      </c>
      <c r="Q309" s="48" t="s">
        <v>1350</v>
      </c>
      <c r="R309" s="49" t="s">
        <v>90</v>
      </c>
      <c r="S309" s="55" t="s">
        <v>79</v>
      </c>
      <c r="T309" s="81" t="s">
        <v>92</v>
      </c>
      <c r="U309" s="52" t="s">
        <v>81</v>
      </c>
      <c r="V309" s="58" t="s">
        <v>82</v>
      </c>
      <c r="W309" s="57"/>
      <c r="X309" s="54" t="s">
        <v>83</v>
      </c>
      <c r="Y309" s="54" t="s">
        <v>83</v>
      </c>
      <c r="Z309" s="54" t="s">
        <v>84</v>
      </c>
      <c r="AA309" s="50"/>
      <c r="AB309" s="55"/>
      <c r="AC309" s="56"/>
      <c r="AJQ309" s="57"/>
      <c r="AJR309"/>
      <c r="AJS309"/>
      <c r="AJT309"/>
      <c r="AJU309"/>
      <c r="AJV309"/>
      <c r="AJW309"/>
      <c r="AJX309"/>
      <c r="AJY309"/>
      <c r="AJZ309"/>
      <c r="AKA309"/>
      <c r="AKB309"/>
      <c r="AKC309"/>
      <c r="AKD309"/>
      <c r="AKE309"/>
      <c r="AKF309"/>
      <c r="AKG309"/>
      <c r="AKH309"/>
      <c r="AKI309"/>
      <c r="AKJ309"/>
      <c r="AKK309"/>
      <c r="AKL309"/>
      <c r="AKM309"/>
      <c r="AKN309"/>
      <c r="AKO309"/>
      <c r="AKP309"/>
      <c r="AKQ309"/>
      <c r="AKR309"/>
      <c r="AKS309"/>
      <c r="AKT309"/>
      <c r="AKU309"/>
      <c r="AKV309"/>
      <c r="AKW309"/>
      <c r="AKX309"/>
      <c r="AKY309"/>
      <c r="AKZ309"/>
      <c r="ALA309"/>
      <c r="ALB309"/>
      <c r="ALC309"/>
      <c r="ALD309"/>
      <c r="ALE309"/>
      <c r="ALF309"/>
      <c r="ALG309"/>
      <c r="ALH309"/>
      <c r="ALI309"/>
      <c r="ALJ309"/>
      <c r="ALK309"/>
      <c r="ALL309"/>
      <c r="ALM309"/>
      <c r="ALN309"/>
      <c r="ALO309"/>
      <c r="ALP309"/>
      <c r="ALQ309"/>
      <c r="ALR309"/>
      <c r="ALS309"/>
      <c r="ALT309"/>
      <c r="ALU309"/>
      <c r="ALV309"/>
      <c r="ALW309"/>
      <c r="ALX309"/>
      <c r="ALY309"/>
      <c r="ALZ309"/>
      <c r="AMA309"/>
      <c r="AMB309"/>
      <c r="AMC309"/>
      <c r="AMD309"/>
      <c r="AME309"/>
      <c r="AMF309"/>
      <c r="AMG309"/>
      <c r="AMH309"/>
      <c r="AMI309"/>
      <c r="AMJ309"/>
    </row>
    <row r="310" spans="1:1024" s="58" customFormat="1" ht="168" x14ac:dyDescent="0.3">
      <c r="A310" s="40" t="str">
        <f>VLOOKUP(E310,comité_bassin!A:B,2,0)</f>
        <v>Seine-Normandie</v>
      </c>
      <c r="B310" s="40" t="str">
        <f>VLOOKUP(E310,'Région SAGE'!$A$2:$B$233,2,0)</f>
        <v>NORMANDIE</v>
      </c>
      <c r="C310" s="40" t="str">
        <f>VLOOKUP(E310,'département SAGE'!$A$2:$B$192,2,0)</f>
        <v>CALVADOS</v>
      </c>
      <c r="D310" s="41" t="s">
        <v>1351</v>
      </c>
      <c r="E310" s="75" t="s">
        <v>1352</v>
      </c>
      <c r="F310" s="42">
        <f>VLOOKUP(E310,date_approbation!$A$2:$B$192,2,0)</f>
        <v>41292</v>
      </c>
      <c r="G310" s="42" t="str">
        <f>VLOOKUP(E310,' SAGE nécessaire'!$A$2:$C$192,2,0)</f>
        <v>oui</v>
      </c>
      <c r="H310" s="42" t="str">
        <f>VLOOKUP(E310,' SAGE nécessaire'!$A$2:$C$192,3,0)</f>
        <v>oui</v>
      </c>
      <c r="I310" s="43" t="s">
        <v>480</v>
      </c>
      <c r="J310" s="44" t="s">
        <v>981</v>
      </c>
      <c r="K310" s="40" t="s">
        <v>278</v>
      </c>
      <c r="L310" s="45" t="s">
        <v>138</v>
      </c>
      <c r="M310" s="46" t="s">
        <v>308</v>
      </c>
      <c r="N310" s="45"/>
      <c r="O310" s="46"/>
      <c r="P310" s="47" t="s">
        <v>1353</v>
      </c>
      <c r="Q310" s="48" t="s">
        <v>1354</v>
      </c>
      <c r="R310" s="79" t="s">
        <v>200</v>
      </c>
      <c r="S310" s="55" t="s">
        <v>79</v>
      </c>
      <c r="T310" s="81" t="s">
        <v>958</v>
      </c>
      <c r="U310" s="52" t="s">
        <v>81</v>
      </c>
      <c r="V310" s="58" t="s">
        <v>82</v>
      </c>
      <c r="W310" s="57"/>
      <c r="X310" s="54" t="s">
        <v>83</v>
      </c>
      <c r="Y310" s="54" t="s">
        <v>83</v>
      </c>
      <c r="Z310" s="54" t="s">
        <v>84</v>
      </c>
      <c r="AA310" s="50"/>
      <c r="AB310" s="55"/>
      <c r="AC310" s="56"/>
      <c r="AJQ310" s="57"/>
      <c r="AJR310"/>
      <c r="AJS310"/>
      <c r="AJT310"/>
      <c r="AJU310"/>
      <c r="AJV310"/>
      <c r="AJW310"/>
      <c r="AJX310"/>
      <c r="AJY310"/>
      <c r="AJZ310"/>
      <c r="AKA310"/>
      <c r="AKB310"/>
      <c r="AKC310"/>
      <c r="AKD310"/>
      <c r="AKE310"/>
      <c r="AKF310"/>
      <c r="AKG310"/>
      <c r="AKH310"/>
      <c r="AKI310"/>
      <c r="AKJ310"/>
      <c r="AKK310"/>
      <c r="AKL310"/>
      <c r="AKM310"/>
      <c r="AKN310"/>
      <c r="AKO310"/>
      <c r="AKP310"/>
      <c r="AKQ310"/>
      <c r="AKR310"/>
      <c r="AKS310"/>
      <c r="AKT310"/>
      <c r="AKU310"/>
      <c r="AKV310"/>
      <c r="AKW310"/>
      <c r="AKX310"/>
      <c r="AKY310"/>
      <c r="AKZ310"/>
      <c r="ALA310"/>
      <c r="ALB310"/>
      <c r="ALC310"/>
      <c r="ALD310"/>
      <c r="ALE310"/>
      <c r="ALF310"/>
      <c r="ALG310"/>
      <c r="ALH310"/>
      <c r="ALI310"/>
      <c r="ALJ310"/>
      <c r="ALK310"/>
      <c r="ALL310"/>
      <c r="ALM310"/>
      <c r="ALN310"/>
      <c r="ALO310"/>
      <c r="ALP310"/>
      <c r="ALQ310"/>
      <c r="ALR310"/>
      <c r="ALS310"/>
      <c r="ALT310"/>
      <c r="ALU310"/>
      <c r="ALV310"/>
      <c r="ALW310"/>
      <c r="ALX310"/>
      <c r="ALY310"/>
      <c r="ALZ310"/>
      <c r="AMA310"/>
      <c r="AMB310"/>
      <c r="AMC310"/>
      <c r="AMD310"/>
      <c r="AME310"/>
      <c r="AMF310"/>
      <c r="AMG310"/>
      <c r="AMH310"/>
      <c r="AMI310"/>
      <c r="AMJ310"/>
    </row>
    <row r="311" spans="1:1024" s="58" customFormat="1" ht="409.6" x14ac:dyDescent="0.3">
      <c r="A311" s="40" t="str">
        <f>VLOOKUP(E311,comité_bassin!A:B,2,0)</f>
        <v>Seine-Normandie</v>
      </c>
      <c r="B311" s="40" t="str">
        <f>VLOOKUP(E311,'Région SAGE'!$A$2:$B$233,2,0)</f>
        <v>NORMANDIE</v>
      </c>
      <c r="C311" s="40" t="str">
        <f>VLOOKUP(E311,'département SAGE'!$A$2:$B$192,2,0)</f>
        <v>CALVADOS</v>
      </c>
      <c r="D311" s="41" t="s">
        <v>1351</v>
      </c>
      <c r="E311" s="75" t="s">
        <v>1352</v>
      </c>
      <c r="F311" s="42">
        <f>VLOOKUP(E311,date_approbation!$A$2:$B$192,2,0)</f>
        <v>41292</v>
      </c>
      <c r="G311" s="42" t="str">
        <f>VLOOKUP(E311,' SAGE nécessaire'!$A$2:$C$192,2,0)</f>
        <v>oui</v>
      </c>
      <c r="H311" s="42" t="str">
        <f>VLOOKUP(E311,' SAGE nécessaire'!$A$2:$C$192,3,0)</f>
        <v>oui</v>
      </c>
      <c r="I311" s="43" t="s">
        <v>480</v>
      </c>
      <c r="J311" s="44" t="s">
        <v>1355</v>
      </c>
      <c r="K311" s="40" t="s">
        <v>278</v>
      </c>
      <c r="L311" s="45" t="s">
        <v>138</v>
      </c>
      <c r="M311" s="46" t="s">
        <v>308</v>
      </c>
      <c r="N311" s="45"/>
      <c r="O311" s="46"/>
      <c r="P311" s="47" t="s">
        <v>1353</v>
      </c>
      <c r="Q311" s="48" t="s">
        <v>1356</v>
      </c>
      <c r="R311" s="79" t="s">
        <v>220</v>
      </c>
      <c r="S311" s="55" t="s">
        <v>79</v>
      </c>
      <c r="T311" s="81" t="s">
        <v>545</v>
      </c>
      <c r="U311" s="52" t="s">
        <v>81</v>
      </c>
      <c r="V311" s="58" t="s">
        <v>82</v>
      </c>
      <c r="W311" s="57"/>
      <c r="X311" s="54" t="s">
        <v>83</v>
      </c>
      <c r="Y311" s="54" t="s">
        <v>83</v>
      </c>
      <c r="Z311" s="54" t="s">
        <v>84</v>
      </c>
      <c r="AA311" s="50"/>
      <c r="AB311" s="55"/>
      <c r="AC311" s="56"/>
      <c r="AJQ311" s="57"/>
      <c r="AJR311"/>
      <c r="AJS311"/>
      <c r="AJT311"/>
      <c r="AJU311"/>
      <c r="AJV311"/>
      <c r="AJW311"/>
      <c r="AJX311"/>
      <c r="AJY311"/>
      <c r="AJZ311"/>
      <c r="AKA311"/>
      <c r="AKB311"/>
      <c r="AKC311"/>
      <c r="AKD311"/>
      <c r="AKE311"/>
      <c r="AKF311"/>
      <c r="AKG311"/>
      <c r="AKH311"/>
      <c r="AKI311"/>
      <c r="AKJ311"/>
      <c r="AKK311"/>
      <c r="AKL311"/>
      <c r="AKM311"/>
      <c r="AKN311"/>
      <c r="AKO311"/>
      <c r="AKP311"/>
      <c r="AKQ311"/>
      <c r="AKR311"/>
      <c r="AKS311"/>
      <c r="AKT311"/>
      <c r="AKU311"/>
      <c r="AKV311"/>
      <c r="AKW311"/>
      <c r="AKX311"/>
      <c r="AKY311"/>
      <c r="AKZ311"/>
      <c r="ALA311"/>
      <c r="ALB311"/>
      <c r="ALC311"/>
      <c r="ALD311"/>
      <c r="ALE311"/>
      <c r="ALF311"/>
      <c r="ALG311"/>
      <c r="ALH311"/>
      <c r="ALI311"/>
      <c r="ALJ311"/>
      <c r="ALK311"/>
      <c r="ALL311"/>
      <c r="ALM311"/>
      <c r="ALN311"/>
      <c r="ALO311"/>
      <c r="ALP311"/>
      <c r="ALQ311"/>
      <c r="ALR311"/>
      <c r="ALS311"/>
      <c r="ALT311"/>
      <c r="ALU311"/>
      <c r="ALV311"/>
      <c r="ALW311"/>
      <c r="ALX311"/>
      <c r="ALY311"/>
      <c r="ALZ311"/>
      <c r="AMA311"/>
      <c r="AMB311"/>
      <c r="AMC311"/>
      <c r="AMD311"/>
      <c r="AME311"/>
      <c r="AMF311"/>
      <c r="AMG311"/>
      <c r="AMH311"/>
      <c r="AMI311"/>
      <c r="AMJ311"/>
    </row>
    <row r="312" spans="1:1024" s="58" customFormat="1" ht="409.6" x14ac:dyDescent="0.3">
      <c r="A312" s="40" t="str">
        <f>VLOOKUP(E312,comité_bassin!A:B,2,0)</f>
        <v>Seine-Normandie</v>
      </c>
      <c r="B312" s="40" t="str">
        <f>VLOOKUP(E312,'Région SAGE'!$A$2:$B$233,2,0)</f>
        <v>NORMANDIE</v>
      </c>
      <c r="C312" s="40" t="str">
        <f>VLOOKUP(E312,'département SAGE'!$A$2:$B$192,2,0)</f>
        <v>CALVADOS</v>
      </c>
      <c r="D312" s="41" t="s">
        <v>1351</v>
      </c>
      <c r="E312" s="75" t="s">
        <v>1352</v>
      </c>
      <c r="F312" s="42">
        <f>VLOOKUP(E312,date_approbation!$A$2:$B$192,2,0)</f>
        <v>41292</v>
      </c>
      <c r="G312" s="42" t="str">
        <f>VLOOKUP(E312,' SAGE nécessaire'!$A$2:$C$192,2,0)</f>
        <v>oui</v>
      </c>
      <c r="H312" s="42" t="str">
        <f>VLOOKUP(E312,' SAGE nécessaire'!$A$2:$C$192,3,0)</f>
        <v>oui</v>
      </c>
      <c r="I312" s="43" t="s">
        <v>484</v>
      </c>
      <c r="J312" s="44" t="s">
        <v>1357</v>
      </c>
      <c r="K312" s="40" t="s">
        <v>73</v>
      </c>
      <c r="L312" s="45" t="s">
        <v>138</v>
      </c>
      <c r="M312" s="46" t="s">
        <v>536</v>
      </c>
      <c r="N312" s="45"/>
      <c r="O312" s="46"/>
      <c r="P312" s="47" t="s">
        <v>1358</v>
      </c>
      <c r="Q312" s="48" t="s">
        <v>1359</v>
      </c>
      <c r="R312" s="79" t="s">
        <v>220</v>
      </c>
      <c r="S312" s="55" t="s">
        <v>79</v>
      </c>
      <c r="T312" s="67" t="s">
        <v>302</v>
      </c>
      <c r="U312" s="52"/>
      <c r="V312" s="58" t="s">
        <v>93</v>
      </c>
      <c r="W312" s="57"/>
      <c r="X312" s="54" t="s">
        <v>83</v>
      </c>
      <c r="Y312" s="54" t="s">
        <v>83</v>
      </c>
      <c r="Z312" s="54" t="s">
        <v>84</v>
      </c>
      <c r="AA312" s="50"/>
      <c r="AB312" s="55"/>
      <c r="AC312" s="56"/>
      <c r="AJQ312" s="57"/>
      <c r="AJR312"/>
      <c r="AJS312"/>
      <c r="AJT312"/>
      <c r="AJU312"/>
      <c r="AJV312"/>
      <c r="AJW312"/>
      <c r="AJX312"/>
      <c r="AJY312"/>
      <c r="AJZ312"/>
      <c r="AKA312"/>
      <c r="AKB312"/>
      <c r="AKC312"/>
      <c r="AKD312"/>
      <c r="AKE312"/>
      <c r="AKF312"/>
      <c r="AKG312"/>
      <c r="AKH312"/>
      <c r="AKI312"/>
      <c r="AKJ312"/>
      <c r="AKK312"/>
      <c r="AKL312"/>
      <c r="AKM312"/>
      <c r="AKN312"/>
      <c r="AKO312"/>
      <c r="AKP312"/>
      <c r="AKQ312"/>
      <c r="AKR312"/>
      <c r="AKS312"/>
      <c r="AKT312"/>
      <c r="AKU312"/>
      <c r="AKV312"/>
      <c r="AKW312"/>
      <c r="AKX312"/>
      <c r="AKY312"/>
      <c r="AKZ312"/>
      <c r="ALA312"/>
      <c r="ALB312"/>
      <c r="ALC312"/>
      <c r="ALD312"/>
      <c r="ALE312"/>
      <c r="ALF312"/>
      <c r="ALG312"/>
      <c r="ALH312"/>
      <c r="ALI312"/>
      <c r="ALJ312"/>
      <c r="ALK312"/>
      <c r="ALL312"/>
      <c r="ALM312"/>
      <c r="ALN312"/>
      <c r="ALO312"/>
      <c r="ALP312"/>
      <c r="ALQ312"/>
      <c r="ALR312"/>
      <c r="ALS312"/>
      <c r="ALT312"/>
      <c r="ALU312"/>
      <c r="ALV312"/>
      <c r="ALW312"/>
      <c r="ALX312"/>
      <c r="ALY312"/>
      <c r="ALZ312"/>
      <c r="AMA312"/>
      <c r="AMB312"/>
      <c r="AMC312"/>
      <c r="AMD312"/>
      <c r="AME312"/>
      <c r="AMF312"/>
      <c r="AMG312"/>
      <c r="AMH312"/>
      <c r="AMI312"/>
      <c r="AMJ312"/>
    </row>
    <row r="313" spans="1:1024" s="58" customFormat="1" ht="399" x14ac:dyDescent="0.3">
      <c r="A313" s="40" t="str">
        <f>VLOOKUP(E313,comité_bassin!A:B,2,0)</f>
        <v>Seine-Normandie</v>
      </c>
      <c r="B313" s="40" t="str">
        <f>VLOOKUP(E313,'Région SAGE'!$A$2:$B$233,2,0)</f>
        <v>NORMANDIE</v>
      </c>
      <c r="C313" s="40" t="str">
        <f>VLOOKUP(E313,'département SAGE'!$A$2:$B$192,2,0)</f>
        <v>CALVADOS</v>
      </c>
      <c r="D313" s="41" t="s">
        <v>1351</v>
      </c>
      <c r="E313" s="75" t="s">
        <v>1352</v>
      </c>
      <c r="F313" s="42">
        <f>VLOOKUP(E313,date_approbation!$A$2:$B$192,2,0)</f>
        <v>41292</v>
      </c>
      <c r="G313" s="42" t="str">
        <f>VLOOKUP(E313,' SAGE nécessaire'!$A$2:$C$192,2,0)</f>
        <v>oui</v>
      </c>
      <c r="H313" s="42" t="str">
        <f>VLOOKUP(E313,' SAGE nécessaire'!$A$2:$C$192,3,0)</f>
        <v>oui</v>
      </c>
      <c r="I313" s="43" t="s">
        <v>489</v>
      </c>
      <c r="J313" s="44" t="s">
        <v>1360</v>
      </c>
      <c r="K313" s="40" t="s">
        <v>73</v>
      </c>
      <c r="L313" s="45" t="s">
        <v>138</v>
      </c>
      <c r="M313" s="46" t="s">
        <v>536</v>
      </c>
      <c r="N313" s="45"/>
      <c r="O313" s="46"/>
      <c r="P313" s="47" t="s">
        <v>1361</v>
      </c>
      <c r="Q313" s="48" t="s">
        <v>1362</v>
      </c>
      <c r="R313" s="79" t="s">
        <v>220</v>
      </c>
      <c r="S313" s="55" t="s">
        <v>79</v>
      </c>
      <c r="T313" s="67" t="s">
        <v>302</v>
      </c>
      <c r="U313" s="52"/>
      <c r="V313" s="58" t="s">
        <v>93</v>
      </c>
      <c r="W313" s="57"/>
      <c r="X313" s="54" t="s">
        <v>83</v>
      </c>
      <c r="Y313" s="54" t="s">
        <v>83</v>
      </c>
      <c r="Z313" s="54" t="s">
        <v>84</v>
      </c>
      <c r="AA313" s="50"/>
      <c r="AB313" s="55"/>
      <c r="AC313" s="56"/>
      <c r="AJQ313" s="57"/>
      <c r="AJR313"/>
      <c r="AJS313"/>
      <c r="AJT313"/>
      <c r="AJU313"/>
      <c r="AJV313"/>
      <c r="AJW313"/>
      <c r="AJX313"/>
      <c r="AJY313"/>
      <c r="AJZ313"/>
      <c r="AKA313"/>
      <c r="AKB313"/>
      <c r="AKC313"/>
      <c r="AKD313"/>
      <c r="AKE313"/>
      <c r="AKF313"/>
      <c r="AKG313"/>
      <c r="AKH313"/>
      <c r="AKI313"/>
      <c r="AKJ313"/>
      <c r="AKK313"/>
      <c r="AKL313"/>
      <c r="AKM313"/>
      <c r="AKN313"/>
      <c r="AKO313"/>
      <c r="AKP313"/>
      <c r="AKQ313"/>
      <c r="AKR313"/>
      <c r="AKS313"/>
      <c r="AKT313"/>
      <c r="AKU313"/>
      <c r="AKV313"/>
      <c r="AKW313"/>
      <c r="AKX313"/>
      <c r="AKY313"/>
      <c r="AKZ313"/>
      <c r="ALA313"/>
      <c r="ALB313"/>
      <c r="ALC313"/>
      <c r="ALD313"/>
      <c r="ALE313"/>
      <c r="ALF313"/>
      <c r="ALG313"/>
      <c r="ALH313"/>
      <c r="ALI313"/>
      <c r="ALJ313"/>
      <c r="ALK313"/>
      <c r="ALL313"/>
      <c r="ALM313"/>
      <c r="ALN313"/>
      <c r="ALO313"/>
      <c r="ALP313"/>
      <c r="ALQ313"/>
      <c r="ALR313"/>
      <c r="ALS313"/>
      <c r="ALT313"/>
      <c r="ALU313"/>
      <c r="ALV313"/>
      <c r="ALW313"/>
      <c r="ALX313"/>
      <c r="ALY313"/>
      <c r="ALZ313"/>
      <c r="AMA313"/>
      <c r="AMB313"/>
      <c r="AMC313"/>
      <c r="AMD313"/>
      <c r="AME313"/>
      <c r="AMF313"/>
      <c r="AMG313"/>
      <c r="AMH313"/>
      <c r="AMI313"/>
      <c r="AMJ313"/>
    </row>
    <row r="314" spans="1:1024" s="58" customFormat="1" ht="231" x14ac:dyDescent="0.3">
      <c r="A314" s="40" t="str">
        <f>VLOOKUP(E314,comité_bassin!A:B,2,0)</f>
        <v>Seine-Normandie</v>
      </c>
      <c r="B314" s="40" t="str">
        <f>VLOOKUP(E314,'Région SAGE'!$A$2:$B$233,2,0)</f>
        <v>NORMANDIE</v>
      </c>
      <c r="C314" s="40" t="str">
        <f>VLOOKUP(E314,'département SAGE'!$A$2:$B$192,2,0)</f>
        <v>CALVADOS</v>
      </c>
      <c r="D314" s="41" t="s">
        <v>1351</v>
      </c>
      <c r="E314" s="75" t="s">
        <v>1352</v>
      </c>
      <c r="F314" s="42">
        <f>VLOOKUP(E314,date_approbation!$A$2:$B$192,2,0)</f>
        <v>41292</v>
      </c>
      <c r="G314" s="42" t="str">
        <f>VLOOKUP(E314,' SAGE nécessaire'!$A$2:$C$192,2,0)</f>
        <v>oui</v>
      </c>
      <c r="H314" s="42" t="str">
        <f>VLOOKUP(E314,' SAGE nécessaire'!$A$2:$C$192,3,0)</f>
        <v>oui</v>
      </c>
      <c r="I314" s="43" t="s">
        <v>493</v>
      </c>
      <c r="J314" s="44" t="s">
        <v>1363</v>
      </c>
      <c r="K314" s="40" t="s">
        <v>73</v>
      </c>
      <c r="L314" s="45" t="s">
        <v>108</v>
      </c>
      <c r="M314" s="46" t="s">
        <v>1364</v>
      </c>
      <c r="N314" s="45"/>
      <c r="O314" s="46"/>
      <c r="P314" s="47" t="s">
        <v>1365</v>
      </c>
      <c r="Q314" s="48" t="s">
        <v>1366</v>
      </c>
      <c r="R314" s="79" t="s">
        <v>220</v>
      </c>
      <c r="S314" s="55" t="s">
        <v>175</v>
      </c>
      <c r="T314" s="81" t="s">
        <v>161</v>
      </c>
      <c r="U314" s="52"/>
      <c r="V314" s="58" t="s">
        <v>82</v>
      </c>
      <c r="W314" s="57"/>
      <c r="X314" s="90" t="s">
        <v>71</v>
      </c>
      <c r="Y314" s="54" t="s">
        <v>83</v>
      </c>
      <c r="Z314" s="54" t="s">
        <v>84</v>
      </c>
      <c r="AA314" s="50"/>
      <c r="AB314" s="55"/>
      <c r="AC314" s="56"/>
      <c r="AJQ314" s="57"/>
      <c r="AJR314"/>
      <c r="AJS314"/>
      <c r="AJT314"/>
      <c r="AJU314"/>
      <c r="AJV314"/>
      <c r="AJW314"/>
      <c r="AJX314"/>
      <c r="AJY314"/>
      <c r="AJZ314"/>
      <c r="AKA314"/>
      <c r="AKB314"/>
      <c r="AKC314"/>
      <c r="AKD314"/>
      <c r="AKE314"/>
      <c r="AKF314"/>
      <c r="AKG314"/>
      <c r="AKH314"/>
      <c r="AKI314"/>
      <c r="AKJ314"/>
      <c r="AKK314"/>
      <c r="AKL314"/>
      <c r="AKM314"/>
      <c r="AKN314"/>
      <c r="AKO314"/>
      <c r="AKP314"/>
      <c r="AKQ314"/>
      <c r="AKR314"/>
      <c r="AKS314"/>
      <c r="AKT314"/>
      <c r="AKU314"/>
      <c r="AKV314"/>
      <c r="AKW314"/>
      <c r="AKX314"/>
      <c r="AKY314"/>
      <c r="AKZ314"/>
      <c r="ALA314"/>
      <c r="ALB314"/>
      <c r="ALC314"/>
      <c r="ALD314"/>
      <c r="ALE314"/>
      <c r="ALF314"/>
      <c r="ALG314"/>
      <c r="ALH314"/>
      <c r="ALI314"/>
      <c r="ALJ314"/>
      <c r="ALK314"/>
      <c r="ALL314"/>
      <c r="ALM314"/>
      <c r="ALN314"/>
      <c r="ALO314"/>
      <c r="ALP314"/>
      <c r="ALQ314"/>
      <c r="ALR314"/>
      <c r="ALS314"/>
      <c r="ALT314"/>
      <c r="ALU314"/>
      <c r="ALV314"/>
      <c r="ALW314"/>
      <c r="ALX314"/>
      <c r="ALY314"/>
      <c r="ALZ314"/>
      <c r="AMA314"/>
      <c r="AMB314"/>
      <c r="AMC314"/>
      <c r="AMD314"/>
      <c r="AME314"/>
      <c r="AMF314"/>
      <c r="AMG314"/>
      <c r="AMH314"/>
      <c r="AMI314"/>
      <c r="AMJ314"/>
    </row>
    <row r="315" spans="1:1024" s="58" customFormat="1" ht="378" x14ac:dyDescent="0.3">
      <c r="A315" s="40" t="str">
        <f>VLOOKUP(E315,comité_bassin!A:B,2,0)</f>
        <v>Seine-Normandie</v>
      </c>
      <c r="B315" s="40" t="str">
        <f>VLOOKUP(E315,'Région SAGE'!$A$2:$B$233,2,0)</f>
        <v>NORMANDIE</v>
      </c>
      <c r="C315" s="40" t="str">
        <f>VLOOKUP(E315,'département SAGE'!$A$2:$B$192,2,0)</f>
        <v>CALVADOS</v>
      </c>
      <c r="D315" s="41" t="s">
        <v>1351</v>
      </c>
      <c r="E315" s="75" t="s">
        <v>1352</v>
      </c>
      <c r="F315" s="42">
        <f>VLOOKUP(E315,date_approbation!$A$2:$B$192,2,0)</f>
        <v>41292</v>
      </c>
      <c r="G315" s="42" t="str">
        <f>VLOOKUP(E315,' SAGE nécessaire'!$A$2:$C$192,2,0)</f>
        <v>oui</v>
      </c>
      <c r="H315" s="42" t="str">
        <f>VLOOKUP(E315,' SAGE nécessaire'!$A$2:$C$192,3,0)</f>
        <v>oui</v>
      </c>
      <c r="I315" s="43" t="s">
        <v>497</v>
      </c>
      <c r="J315" s="44" t="s">
        <v>1367</v>
      </c>
      <c r="K315" s="40" t="s">
        <v>73</v>
      </c>
      <c r="L315" s="45" t="str">
        <f>IF(OR(S315="2°a)", S315="2°b)",S315="2°c)"),"Milieux aquatiques","")</f>
        <v>Milieux aquatiques</v>
      </c>
      <c r="M315" s="59" t="s">
        <v>119</v>
      </c>
      <c r="N315" s="45"/>
      <c r="O315" s="46"/>
      <c r="P315" s="47" t="s">
        <v>1368</v>
      </c>
      <c r="Q315" s="48" t="s">
        <v>1369</v>
      </c>
      <c r="R315" s="79" t="s">
        <v>200</v>
      </c>
      <c r="S315" s="55" t="s">
        <v>1370</v>
      </c>
      <c r="T315" s="81" t="s">
        <v>460</v>
      </c>
      <c r="U315" s="52" t="s">
        <v>81</v>
      </c>
      <c r="V315" s="58" t="s">
        <v>93</v>
      </c>
      <c r="W315" s="57"/>
      <c r="X315" s="90" t="s">
        <v>71</v>
      </c>
      <c r="Y315" s="54" t="s">
        <v>83</v>
      </c>
      <c r="Z315" s="54" t="s">
        <v>84</v>
      </c>
      <c r="AA315" s="50"/>
      <c r="AB315" s="55"/>
      <c r="AC315" s="56"/>
      <c r="AJQ315" s="57"/>
      <c r="AJR315"/>
      <c r="AJS315"/>
      <c r="AJT315"/>
      <c r="AJU315"/>
      <c r="AJV315"/>
      <c r="AJW315"/>
      <c r="AJX315"/>
      <c r="AJY315"/>
      <c r="AJZ315"/>
      <c r="AKA315"/>
      <c r="AKB315"/>
      <c r="AKC315"/>
      <c r="AKD315"/>
      <c r="AKE315"/>
      <c r="AKF315"/>
      <c r="AKG315"/>
      <c r="AKH315"/>
      <c r="AKI315"/>
      <c r="AKJ315"/>
      <c r="AKK315"/>
      <c r="AKL315"/>
      <c r="AKM315"/>
      <c r="AKN315"/>
      <c r="AKO315"/>
      <c r="AKP315"/>
      <c r="AKQ315"/>
      <c r="AKR315"/>
      <c r="AKS315"/>
      <c r="AKT315"/>
      <c r="AKU315"/>
      <c r="AKV315"/>
      <c r="AKW315"/>
      <c r="AKX315"/>
      <c r="AKY315"/>
      <c r="AKZ315"/>
      <c r="ALA315"/>
      <c r="ALB315"/>
      <c r="ALC315"/>
      <c r="ALD315"/>
      <c r="ALE315"/>
      <c r="ALF315"/>
      <c r="ALG315"/>
      <c r="ALH315"/>
      <c r="ALI315"/>
      <c r="ALJ315"/>
      <c r="ALK315"/>
      <c r="ALL315"/>
      <c r="ALM315"/>
      <c r="ALN315"/>
      <c r="ALO315"/>
      <c r="ALP315"/>
      <c r="ALQ315"/>
      <c r="ALR315"/>
      <c r="ALS315"/>
      <c r="ALT315"/>
      <c r="ALU315"/>
      <c r="ALV315"/>
      <c r="ALW315"/>
      <c r="ALX315"/>
      <c r="ALY315"/>
      <c r="ALZ315"/>
      <c r="AMA315"/>
      <c r="AMB315"/>
      <c r="AMC315"/>
      <c r="AMD315"/>
      <c r="AME315"/>
      <c r="AMF315"/>
      <c r="AMG315"/>
      <c r="AMH315"/>
      <c r="AMI315"/>
      <c r="AMJ315"/>
    </row>
    <row r="316" spans="1:1024" s="58" customFormat="1" ht="399" x14ac:dyDescent="0.3">
      <c r="A316" s="40" t="str">
        <f>VLOOKUP(E316,comité_bassin!A:B,2,0)</f>
        <v>Seine-Normandie, Loire-Bretagne</v>
      </c>
      <c r="B316" s="40" t="str">
        <f>VLOOKUP(E316,'Région SAGE'!$A$2:$B$233,2,0)</f>
        <v>NORMANDIE</v>
      </c>
      <c r="C316" s="40" t="str">
        <f>VLOOKUP(E316,'département SAGE'!$A$2:$B$192,2,0)</f>
        <v>EURE</v>
      </c>
      <c r="D316" s="41" t="s">
        <v>1371</v>
      </c>
      <c r="E316" s="75" t="s">
        <v>1372</v>
      </c>
      <c r="F316" s="42">
        <f>VLOOKUP(E316,date_approbation!$A$2:$B$192,2,0)</f>
        <v>42655</v>
      </c>
      <c r="G316" s="42" t="str">
        <f>VLOOKUP(E316,' SAGE nécessaire'!$A$2:$C$192,2,0)</f>
        <v>oui</v>
      </c>
      <c r="H316" s="42" t="str">
        <f>VLOOKUP(E316,' SAGE nécessaire'!$A$2:$C$192,3,0)</f>
        <v>oui</v>
      </c>
      <c r="I316" s="43" t="s">
        <v>480</v>
      </c>
      <c r="J316" s="44" t="s">
        <v>1373</v>
      </c>
      <c r="K316" s="40" t="s">
        <v>73</v>
      </c>
      <c r="L316" s="45" t="str">
        <f>IF(OR(S316="2°a)", S316="2°b)",S316="2°c)"),"Milieux aquatiques","")</f>
        <v>Milieux aquatiques</v>
      </c>
      <c r="M316" s="46" t="s">
        <v>1013</v>
      </c>
      <c r="N316" s="45"/>
      <c r="O316" s="46"/>
      <c r="P316" s="47" t="s">
        <v>1374</v>
      </c>
      <c r="Q316" s="48" t="s">
        <v>1375</v>
      </c>
      <c r="R316" s="79" t="s">
        <v>200</v>
      </c>
      <c r="S316" s="55" t="s">
        <v>79</v>
      </c>
      <c r="T316" s="67" t="s">
        <v>1016</v>
      </c>
      <c r="U316" s="52" t="s">
        <v>81</v>
      </c>
      <c r="V316" s="58" t="s">
        <v>82</v>
      </c>
      <c r="W316" s="57"/>
      <c r="X316" s="54" t="s">
        <v>83</v>
      </c>
      <c r="Y316" s="54" t="s">
        <v>83</v>
      </c>
      <c r="Z316" s="54" t="s">
        <v>84</v>
      </c>
      <c r="AA316" s="50"/>
      <c r="AB316" s="55"/>
      <c r="AC316" s="56"/>
      <c r="AJQ316" s="57"/>
      <c r="AJR316"/>
      <c r="AJS316"/>
      <c r="AJT316"/>
      <c r="AJU316"/>
      <c r="AJV316"/>
      <c r="AJW316"/>
      <c r="AJX316"/>
      <c r="AJY316"/>
      <c r="AJZ316"/>
      <c r="AKA316"/>
      <c r="AKB316"/>
      <c r="AKC316"/>
      <c r="AKD316"/>
      <c r="AKE316"/>
      <c r="AKF316"/>
      <c r="AKG316"/>
      <c r="AKH316"/>
      <c r="AKI316"/>
      <c r="AKJ316"/>
      <c r="AKK316"/>
      <c r="AKL316"/>
      <c r="AKM316"/>
      <c r="AKN316"/>
      <c r="AKO316"/>
      <c r="AKP316"/>
      <c r="AKQ316"/>
      <c r="AKR316"/>
      <c r="AKS316"/>
      <c r="AKT316"/>
      <c r="AKU316"/>
      <c r="AKV316"/>
      <c r="AKW316"/>
      <c r="AKX316"/>
      <c r="AKY316"/>
      <c r="AKZ316"/>
      <c r="ALA316"/>
      <c r="ALB316"/>
      <c r="ALC316"/>
      <c r="ALD316"/>
      <c r="ALE316"/>
      <c r="ALF316"/>
      <c r="ALG316"/>
      <c r="ALH316"/>
      <c r="ALI316"/>
      <c r="ALJ316"/>
      <c r="ALK316"/>
      <c r="ALL316"/>
      <c r="ALM316"/>
      <c r="ALN316"/>
      <c r="ALO316"/>
      <c r="ALP316"/>
      <c r="ALQ316"/>
      <c r="ALR316"/>
      <c r="ALS316"/>
      <c r="ALT316"/>
      <c r="ALU316"/>
      <c r="ALV316"/>
      <c r="ALW316"/>
      <c r="ALX316"/>
      <c r="ALY316"/>
      <c r="ALZ316"/>
      <c r="AMA316"/>
      <c r="AMB316"/>
      <c r="AMC316"/>
      <c r="AMD316"/>
      <c r="AME316"/>
      <c r="AMF316"/>
      <c r="AMG316"/>
      <c r="AMH316"/>
      <c r="AMI316"/>
      <c r="AMJ316"/>
    </row>
    <row r="317" spans="1:1024" s="58" customFormat="1" ht="409.6" x14ac:dyDescent="0.3">
      <c r="A317" s="40" t="str">
        <f>VLOOKUP(E317,comité_bassin!A:B,2,0)</f>
        <v>Seine-Normandie, Loire-Bretagne</v>
      </c>
      <c r="B317" s="40" t="str">
        <f>VLOOKUP(E317,'Région SAGE'!$A$2:$B$233,2,0)</f>
        <v>NORMANDIE</v>
      </c>
      <c r="C317" s="40" t="str">
        <f>VLOOKUP(E317,'département SAGE'!$A$2:$B$192,2,0)</f>
        <v>EURE</v>
      </c>
      <c r="D317" s="92" t="s">
        <v>1371</v>
      </c>
      <c r="E317" s="93" t="s">
        <v>1372</v>
      </c>
      <c r="F317" s="42">
        <f>VLOOKUP(E317,date_approbation!$A$2:$B$192,2,0)</f>
        <v>42655</v>
      </c>
      <c r="G317" s="42" t="str">
        <f>VLOOKUP(E317,' SAGE nécessaire'!$A$2:$C$192,2,0)</f>
        <v>oui</v>
      </c>
      <c r="H317" s="42" t="str">
        <f>VLOOKUP(E317,' SAGE nécessaire'!$A$2:$C$192,3,0)</f>
        <v>oui</v>
      </c>
      <c r="I317" s="43" t="s">
        <v>484</v>
      </c>
      <c r="J317" s="44" t="s">
        <v>1376</v>
      </c>
      <c r="K317" s="40" t="s">
        <v>73</v>
      </c>
      <c r="L317" s="45" t="str">
        <f>IF(OR(S317="2°a)", S317="2°b)",S317="2°c)",S317="4°"),"Milieux aquatiques","")</f>
        <v/>
      </c>
      <c r="M317" s="46" t="s">
        <v>224</v>
      </c>
      <c r="N317" s="45"/>
      <c r="O317" s="46"/>
      <c r="P317" s="47" t="s">
        <v>1377</v>
      </c>
      <c r="Q317" s="48" t="s">
        <v>1378</v>
      </c>
      <c r="R317" s="79" t="s">
        <v>220</v>
      </c>
      <c r="S317" s="55" t="s">
        <v>175</v>
      </c>
      <c r="T317" s="67" t="s">
        <v>1245</v>
      </c>
      <c r="U317" s="52"/>
      <c r="V317" s="58" t="s">
        <v>93</v>
      </c>
      <c r="W317" s="57" t="s">
        <v>1379</v>
      </c>
      <c r="X317" s="90" t="s">
        <v>71</v>
      </c>
      <c r="Y317" s="54" t="s">
        <v>83</v>
      </c>
      <c r="Z317" s="54" t="s">
        <v>84</v>
      </c>
      <c r="AA317" s="50" t="s">
        <v>1380</v>
      </c>
      <c r="AB317" s="55"/>
      <c r="AC317" s="56"/>
      <c r="AJQ317" s="57"/>
      <c r="AJR317"/>
      <c r="AJS317"/>
      <c r="AJT317"/>
      <c r="AJU317"/>
      <c r="AJV317"/>
      <c r="AJW317"/>
      <c r="AJX317"/>
      <c r="AJY317"/>
      <c r="AJZ317"/>
      <c r="AKA317"/>
      <c r="AKB317"/>
      <c r="AKC317"/>
      <c r="AKD317"/>
      <c r="AKE317"/>
      <c r="AKF317"/>
      <c r="AKG317"/>
      <c r="AKH317"/>
      <c r="AKI317"/>
      <c r="AKJ317"/>
      <c r="AKK317"/>
      <c r="AKL317"/>
      <c r="AKM317"/>
      <c r="AKN317"/>
      <c r="AKO317"/>
      <c r="AKP317"/>
      <c r="AKQ317"/>
      <c r="AKR317"/>
      <c r="AKS317"/>
      <c r="AKT317"/>
      <c r="AKU317"/>
      <c r="AKV317"/>
      <c r="AKW317"/>
      <c r="AKX317"/>
      <c r="AKY317"/>
      <c r="AKZ317"/>
      <c r="ALA317"/>
      <c r="ALB317"/>
      <c r="ALC317"/>
      <c r="ALD317"/>
      <c r="ALE317"/>
      <c r="ALF317"/>
      <c r="ALG317"/>
      <c r="ALH317"/>
      <c r="ALI317"/>
      <c r="ALJ317"/>
      <c r="ALK317"/>
      <c r="ALL317"/>
      <c r="ALM317"/>
      <c r="ALN317"/>
      <c r="ALO317"/>
      <c r="ALP317"/>
      <c r="ALQ317"/>
      <c r="ALR317"/>
      <c r="ALS317"/>
      <c r="ALT317"/>
      <c r="ALU317"/>
      <c r="ALV317"/>
      <c r="ALW317"/>
      <c r="ALX317"/>
      <c r="ALY317"/>
      <c r="ALZ317"/>
      <c r="AMA317"/>
      <c r="AMB317"/>
      <c r="AMC317"/>
      <c r="AMD317"/>
      <c r="AME317"/>
      <c r="AMF317"/>
      <c r="AMG317"/>
      <c r="AMH317"/>
      <c r="AMI317"/>
      <c r="AMJ317"/>
    </row>
    <row r="318" spans="1:1024" s="58" customFormat="1" ht="315" x14ac:dyDescent="0.3">
      <c r="A318" s="40" t="str">
        <f>VLOOKUP(E318,comité_bassin!A:B,2,0)</f>
        <v>Seine-Normandie, Loire-Bretagne</v>
      </c>
      <c r="B318" s="40" t="str">
        <f>VLOOKUP(E318,'Région SAGE'!$A$2:$B$233,2,0)</f>
        <v>NORMANDIE</v>
      </c>
      <c r="C318" s="40" t="str">
        <f>VLOOKUP(E318,'département SAGE'!$A$2:$B$192,2,0)</f>
        <v>EURE</v>
      </c>
      <c r="D318" s="41" t="s">
        <v>1371</v>
      </c>
      <c r="E318" s="75" t="s">
        <v>1372</v>
      </c>
      <c r="F318" s="42">
        <f>VLOOKUP(E318,date_approbation!$A$2:$B$192,2,0)</f>
        <v>42655</v>
      </c>
      <c r="G318" s="42" t="str">
        <f>VLOOKUP(E318,' SAGE nécessaire'!$A$2:$C$192,2,0)</f>
        <v>oui</v>
      </c>
      <c r="H318" s="42" t="str">
        <f>VLOOKUP(E318,' SAGE nécessaire'!$A$2:$C$192,3,0)</f>
        <v>oui</v>
      </c>
      <c r="I318" s="43" t="s">
        <v>484</v>
      </c>
      <c r="J318" s="44" t="s">
        <v>1376</v>
      </c>
      <c r="K318" s="40" t="s">
        <v>73</v>
      </c>
      <c r="L318" s="45" t="str">
        <f>IF(OR(S318="2°a)", S318="2°b)",S318="2°c)",S318="4°"),"Milieux aquatiques","")</f>
        <v/>
      </c>
      <c r="M318" s="46" t="s">
        <v>224</v>
      </c>
      <c r="N318" s="45"/>
      <c r="O318" s="46"/>
      <c r="P318" s="47" t="s">
        <v>1377</v>
      </c>
      <c r="Q318" s="48" t="s">
        <v>1381</v>
      </c>
      <c r="R318" s="79" t="s">
        <v>220</v>
      </c>
      <c r="S318" s="55" t="s">
        <v>175</v>
      </c>
      <c r="T318" s="81" t="s">
        <v>161</v>
      </c>
      <c r="U318" s="52"/>
      <c r="V318" s="58" t="s">
        <v>93</v>
      </c>
      <c r="W318" s="57" t="s">
        <v>1379</v>
      </c>
      <c r="X318" s="90" t="s">
        <v>71</v>
      </c>
      <c r="Y318" s="54" t="s">
        <v>83</v>
      </c>
      <c r="Z318" s="54" t="s">
        <v>84</v>
      </c>
      <c r="AA318" s="50" t="s">
        <v>1382</v>
      </c>
      <c r="AB318" s="55"/>
      <c r="AC318" s="56"/>
      <c r="AJQ318" s="57"/>
      <c r="AJR318"/>
      <c r="AJS318"/>
      <c r="AJT318"/>
      <c r="AJU318"/>
      <c r="AJV318"/>
      <c r="AJW318"/>
      <c r="AJX318"/>
      <c r="AJY318"/>
      <c r="AJZ318"/>
      <c r="AKA318"/>
      <c r="AKB318"/>
      <c r="AKC318"/>
      <c r="AKD318"/>
      <c r="AKE318"/>
      <c r="AKF318"/>
      <c r="AKG318"/>
      <c r="AKH318"/>
      <c r="AKI318"/>
      <c r="AKJ318"/>
      <c r="AKK318"/>
      <c r="AKL318"/>
      <c r="AKM318"/>
      <c r="AKN318"/>
      <c r="AKO318"/>
      <c r="AKP318"/>
      <c r="AKQ318"/>
      <c r="AKR318"/>
      <c r="AKS318"/>
      <c r="AKT318"/>
      <c r="AKU318"/>
      <c r="AKV318"/>
      <c r="AKW318"/>
      <c r="AKX318"/>
      <c r="AKY318"/>
      <c r="AKZ318"/>
      <c r="ALA318"/>
      <c r="ALB318"/>
      <c r="ALC318"/>
      <c r="ALD318"/>
      <c r="ALE318"/>
      <c r="ALF318"/>
      <c r="ALG318"/>
      <c r="ALH318"/>
      <c r="ALI318"/>
      <c r="ALJ318"/>
      <c r="ALK318"/>
      <c r="ALL318"/>
      <c r="ALM318"/>
      <c r="ALN318"/>
      <c r="ALO318"/>
      <c r="ALP318"/>
      <c r="ALQ318"/>
      <c r="ALR318"/>
      <c r="ALS318"/>
      <c r="ALT318"/>
      <c r="ALU318"/>
      <c r="ALV318"/>
      <c r="ALW318"/>
      <c r="ALX318"/>
      <c r="ALY318"/>
      <c r="ALZ318"/>
      <c r="AMA318"/>
      <c r="AMB318"/>
      <c r="AMC318"/>
      <c r="AMD318"/>
      <c r="AME318"/>
      <c r="AMF318"/>
      <c r="AMG318"/>
      <c r="AMH318"/>
      <c r="AMI318"/>
      <c r="AMJ318"/>
    </row>
    <row r="319" spans="1:1024" s="58" customFormat="1" ht="409.6" x14ac:dyDescent="0.3">
      <c r="A319" s="40" t="str">
        <f>VLOOKUP(E319,comité_bassin!A:B,2,0)</f>
        <v>Seine-Normandie, Loire-Bretagne</v>
      </c>
      <c r="B319" s="40" t="str">
        <f>VLOOKUP(E319,'Région SAGE'!$A$2:$B$233,2,0)</f>
        <v>NORMANDIE</v>
      </c>
      <c r="C319" s="40" t="str">
        <f>VLOOKUP(E319,'département SAGE'!$A$2:$B$192,2,0)</f>
        <v>EURE</v>
      </c>
      <c r="D319" s="92" t="s">
        <v>1371</v>
      </c>
      <c r="E319" s="93" t="s">
        <v>1372</v>
      </c>
      <c r="F319" s="42">
        <f>VLOOKUP(E319,date_approbation!$A$2:$B$192,2,0)</f>
        <v>42655</v>
      </c>
      <c r="G319" s="42" t="str">
        <f>VLOOKUP(E319,' SAGE nécessaire'!$A$2:$C$192,2,0)</f>
        <v>oui</v>
      </c>
      <c r="H319" s="42" t="str">
        <f>VLOOKUP(E319,' SAGE nécessaire'!$A$2:$C$192,3,0)</f>
        <v>oui</v>
      </c>
      <c r="I319" s="43" t="s">
        <v>489</v>
      </c>
      <c r="J319" s="44" t="s">
        <v>1383</v>
      </c>
      <c r="K319" s="40" t="s">
        <v>73</v>
      </c>
      <c r="L319" s="45" t="str">
        <f>IF(OR(S319="2°a)", S319="2°b)",S319="2°c)",S319="4°"),"Milieux aquatiques","")</f>
        <v>Milieux aquatiques</v>
      </c>
      <c r="M319" s="59" t="s">
        <v>119</v>
      </c>
      <c r="N319" s="45"/>
      <c r="O319" s="46"/>
      <c r="P319" s="47" t="s">
        <v>1384</v>
      </c>
      <c r="Q319" s="48" t="s">
        <v>1385</v>
      </c>
      <c r="R319" s="79" t="s">
        <v>200</v>
      </c>
      <c r="S319" s="55" t="s">
        <v>79</v>
      </c>
      <c r="T319" s="81" t="s">
        <v>460</v>
      </c>
      <c r="U319" s="52" t="s">
        <v>81</v>
      </c>
      <c r="V319" s="58" t="s">
        <v>93</v>
      </c>
      <c r="W319" s="57"/>
      <c r="X319" s="54" t="s">
        <v>83</v>
      </c>
      <c r="Y319" s="54" t="s">
        <v>83</v>
      </c>
      <c r="Z319" s="54" t="s">
        <v>84</v>
      </c>
      <c r="AA319" s="50"/>
      <c r="AB319" s="55" t="s">
        <v>1386</v>
      </c>
      <c r="AC319" s="56"/>
      <c r="AJQ319" s="57"/>
      <c r="AJR319"/>
      <c r="AJS319"/>
      <c r="AJT319"/>
      <c r="AJU319"/>
      <c r="AJV319"/>
      <c r="AJW319"/>
      <c r="AJX319"/>
      <c r="AJY319"/>
      <c r="AJZ319"/>
      <c r="AKA319"/>
      <c r="AKB319"/>
      <c r="AKC319"/>
      <c r="AKD319"/>
      <c r="AKE319"/>
      <c r="AKF319"/>
      <c r="AKG319"/>
      <c r="AKH319"/>
      <c r="AKI319"/>
      <c r="AKJ319"/>
      <c r="AKK319"/>
      <c r="AKL319"/>
      <c r="AKM319"/>
      <c r="AKN319"/>
      <c r="AKO319"/>
      <c r="AKP319"/>
      <c r="AKQ319"/>
      <c r="AKR319"/>
      <c r="AKS319"/>
      <c r="AKT319"/>
      <c r="AKU319"/>
      <c r="AKV319"/>
      <c r="AKW319"/>
      <c r="AKX319"/>
      <c r="AKY319"/>
      <c r="AKZ319"/>
      <c r="ALA319"/>
      <c r="ALB319"/>
      <c r="ALC319"/>
      <c r="ALD319"/>
      <c r="ALE319"/>
      <c r="ALF319"/>
      <c r="ALG319"/>
      <c r="ALH319"/>
      <c r="ALI319"/>
      <c r="ALJ319"/>
      <c r="ALK319"/>
      <c r="ALL319"/>
      <c r="ALM319"/>
      <c r="ALN319"/>
      <c r="ALO319"/>
      <c r="ALP319"/>
      <c r="ALQ319"/>
      <c r="ALR319"/>
      <c r="ALS319"/>
      <c r="ALT319"/>
      <c r="ALU319"/>
      <c r="ALV319"/>
      <c r="ALW319"/>
      <c r="ALX319"/>
      <c r="ALY319"/>
      <c r="ALZ319"/>
      <c r="AMA319"/>
      <c r="AMB319"/>
      <c r="AMC319"/>
      <c r="AMD319"/>
      <c r="AME319"/>
      <c r="AMF319"/>
      <c r="AMG319"/>
      <c r="AMH319"/>
      <c r="AMI319"/>
      <c r="AMJ319"/>
    </row>
    <row r="320" spans="1:1024" s="58" customFormat="1" ht="409.6" x14ac:dyDescent="0.3">
      <c r="A320" s="40" t="str">
        <f>VLOOKUP(E320,comité_bassin!A:B,2,0)</f>
        <v>Seine-Normandie, Loire-Bretagne</v>
      </c>
      <c r="B320" s="40" t="str">
        <f>VLOOKUP(E320,'Région SAGE'!$A$2:$B$233,2,0)</f>
        <v>NORMANDIE</v>
      </c>
      <c r="C320" s="40" t="str">
        <f>VLOOKUP(E320,'département SAGE'!$A$2:$B$192,2,0)</f>
        <v>EURE</v>
      </c>
      <c r="D320" s="92" t="s">
        <v>1371</v>
      </c>
      <c r="E320" s="93" t="s">
        <v>1372</v>
      </c>
      <c r="F320" s="42">
        <f>VLOOKUP(E320,date_approbation!$A$2:$B$192,2,0)</f>
        <v>42655</v>
      </c>
      <c r="G320" s="42" t="str">
        <f>VLOOKUP(E320,' SAGE nécessaire'!$A$2:$C$192,2,0)</f>
        <v>oui</v>
      </c>
      <c r="H320" s="42" t="str">
        <f>VLOOKUP(E320,' SAGE nécessaire'!$A$2:$C$192,3,0)</f>
        <v>oui</v>
      </c>
      <c r="I320" s="43" t="s">
        <v>493</v>
      </c>
      <c r="J320" s="44" t="s">
        <v>1387</v>
      </c>
      <c r="K320" s="40" t="s">
        <v>73</v>
      </c>
      <c r="L320" s="45" t="s">
        <v>138</v>
      </c>
      <c r="M320" s="46" t="s">
        <v>139</v>
      </c>
      <c r="N320" s="45"/>
      <c r="O320" s="46"/>
      <c r="P320" s="47" t="s">
        <v>1388</v>
      </c>
      <c r="Q320" s="48" t="s">
        <v>1389</v>
      </c>
      <c r="R320" s="79" t="s">
        <v>200</v>
      </c>
      <c r="S320" s="55" t="s">
        <v>79</v>
      </c>
      <c r="T320" s="67" t="s">
        <v>903</v>
      </c>
      <c r="U320" s="52"/>
      <c r="V320" s="58" t="s">
        <v>82</v>
      </c>
      <c r="W320" s="57"/>
      <c r="X320" s="54" t="s">
        <v>83</v>
      </c>
      <c r="Y320" s="54" t="s">
        <v>83</v>
      </c>
      <c r="Z320" s="54" t="s">
        <v>84</v>
      </c>
      <c r="AA320" s="50"/>
      <c r="AB320" s="55"/>
      <c r="AC320" s="56"/>
      <c r="AJQ320" s="57"/>
      <c r="AJR320"/>
      <c r="AJS320"/>
      <c r="AJT320"/>
      <c r="AJU320"/>
      <c r="AJV320"/>
      <c r="AJW320"/>
      <c r="AJX320"/>
      <c r="AJY320"/>
      <c r="AJZ320"/>
      <c r="AKA320"/>
      <c r="AKB320"/>
      <c r="AKC320"/>
      <c r="AKD320"/>
      <c r="AKE320"/>
      <c r="AKF320"/>
      <c r="AKG320"/>
      <c r="AKH320"/>
      <c r="AKI320"/>
      <c r="AKJ320"/>
      <c r="AKK320"/>
      <c r="AKL320"/>
      <c r="AKM320"/>
      <c r="AKN320"/>
      <c r="AKO320"/>
      <c r="AKP320"/>
      <c r="AKQ320"/>
      <c r="AKR320"/>
      <c r="AKS320"/>
      <c r="AKT320"/>
      <c r="AKU320"/>
      <c r="AKV320"/>
      <c r="AKW320"/>
      <c r="AKX320"/>
      <c r="AKY320"/>
      <c r="AKZ320"/>
      <c r="ALA320"/>
      <c r="ALB320"/>
      <c r="ALC320"/>
      <c r="ALD320"/>
      <c r="ALE320"/>
      <c r="ALF320"/>
      <c r="ALG320"/>
      <c r="ALH320"/>
      <c r="ALI320"/>
      <c r="ALJ320"/>
      <c r="ALK320"/>
      <c r="ALL320"/>
      <c r="ALM320"/>
      <c r="ALN320"/>
      <c r="ALO320"/>
      <c r="ALP320"/>
      <c r="ALQ320"/>
      <c r="ALR320"/>
      <c r="ALS320"/>
      <c r="ALT320"/>
      <c r="ALU320"/>
      <c r="ALV320"/>
      <c r="ALW320"/>
      <c r="ALX320"/>
      <c r="ALY320"/>
      <c r="ALZ320"/>
      <c r="AMA320"/>
      <c r="AMB320"/>
      <c r="AMC320"/>
      <c r="AMD320"/>
      <c r="AME320"/>
      <c r="AMF320"/>
      <c r="AMG320"/>
      <c r="AMH320"/>
      <c r="AMI320"/>
      <c r="AMJ320"/>
    </row>
    <row r="321" spans="1:1024" s="58" customFormat="1" ht="189" x14ac:dyDescent="0.3">
      <c r="A321" s="40" t="str">
        <f>VLOOKUP(E321,comité_bassin!A:B,2,0)</f>
        <v>Seine-Normandie, Loire-Bretagne</v>
      </c>
      <c r="B321" s="40" t="str">
        <f>VLOOKUP(E321,'Région SAGE'!$A$2:$B$233,2,0)</f>
        <v>NORMANDIE</v>
      </c>
      <c r="C321" s="40" t="str">
        <f>VLOOKUP(E321,'département SAGE'!$A$2:$B$192,2,0)</f>
        <v>EURE</v>
      </c>
      <c r="D321" s="92" t="s">
        <v>1371</v>
      </c>
      <c r="E321" s="93" t="s">
        <v>1372</v>
      </c>
      <c r="F321" s="42">
        <f>VLOOKUP(E321,date_approbation!$A$2:$B$192,2,0)</f>
        <v>42655</v>
      </c>
      <c r="G321" s="42" t="str">
        <f>VLOOKUP(E321,' SAGE nécessaire'!$A$2:$C$192,2,0)</f>
        <v>oui</v>
      </c>
      <c r="H321" s="42" t="str">
        <f>VLOOKUP(E321,' SAGE nécessaire'!$A$2:$C$192,3,0)</f>
        <v>oui</v>
      </c>
      <c r="I321" s="43" t="s">
        <v>493</v>
      </c>
      <c r="J321" s="44" t="s">
        <v>1390</v>
      </c>
      <c r="K321" s="40" t="s">
        <v>73</v>
      </c>
      <c r="L321" s="45" t="s">
        <v>138</v>
      </c>
      <c r="M321" s="46" t="s">
        <v>139</v>
      </c>
      <c r="N321" s="45"/>
      <c r="O321" s="46"/>
      <c r="P321" s="47" t="s">
        <v>1388</v>
      </c>
      <c r="Q321" s="48" t="s">
        <v>1391</v>
      </c>
      <c r="R321" s="79" t="s">
        <v>220</v>
      </c>
      <c r="S321" s="55" t="s">
        <v>79</v>
      </c>
      <c r="T321" s="67" t="s">
        <v>903</v>
      </c>
      <c r="U321" s="52"/>
      <c r="V321" s="58" t="s">
        <v>82</v>
      </c>
      <c r="W321" s="57"/>
      <c r="X321" s="54" t="s">
        <v>83</v>
      </c>
      <c r="Y321" s="54" t="s">
        <v>83</v>
      </c>
      <c r="Z321" s="54" t="s">
        <v>84</v>
      </c>
      <c r="AA321" s="50"/>
      <c r="AB321" s="55"/>
      <c r="AC321" s="56"/>
      <c r="AJQ321" s="57"/>
      <c r="AJR321"/>
      <c r="AJS321"/>
      <c r="AJT321"/>
      <c r="AJU321"/>
      <c r="AJV321"/>
      <c r="AJW321"/>
      <c r="AJX321"/>
      <c r="AJY321"/>
      <c r="AJZ321"/>
      <c r="AKA321"/>
      <c r="AKB321"/>
      <c r="AKC321"/>
      <c r="AKD321"/>
      <c r="AKE321"/>
      <c r="AKF321"/>
      <c r="AKG321"/>
      <c r="AKH321"/>
      <c r="AKI321"/>
      <c r="AKJ321"/>
      <c r="AKK321"/>
      <c r="AKL321"/>
      <c r="AKM321"/>
      <c r="AKN321"/>
      <c r="AKO321"/>
      <c r="AKP321"/>
      <c r="AKQ321"/>
      <c r="AKR321"/>
      <c r="AKS321"/>
      <c r="AKT321"/>
      <c r="AKU321"/>
      <c r="AKV321"/>
      <c r="AKW321"/>
      <c r="AKX321"/>
      <c r="AKY321"/>
      <c r="AKZ321"/>
      <c r="ALA321"/>
      <c r="ALB321"/>
      <c r="ALC321"/>
      <c r="ALD321"/>
      <c r="ALE321"/>
      <c r="ALF321"/>
      <c r="ALG321"/>
      <c r="ALH321"/>
      <c r="ALI321"/>
      <c r="ALJ321"/>
      <c r="ALK321"/>
      <c r="ALL321"/>
      <c r="ALM321"/>
      <c r="ALN321"/>
      <c r="ALO321"/>
      <c r="ALP321"/>
      <c r="ALQ321"/>
      <c r="ALR321"/>
      <c r="ALS321"/>
      <c r="ALT321"/>
      <c r="ALU321"/>
      <c r="ALV321"/>
      <c r="ALW321"/>
      <c r="ALX321"/>
      <c r="ALY321"/>
      <c r="ALZ321"/>
      <c r="AMA321"/>
      <c r="AMB321"/>
      <c r="AMC321"/>
      <c r="AMD321"/>
      <c r="AME321"/>
      <c r="AMF321"/>
      <c r="AMG321"/>
      <c r="AMH321"/>
      <c r="AMI321"/>
      <c r="AMJ321"/>
    </row>
    <row r="322" spans="1:1024" s="58" customFormat="1" ht="409.2" customHeight="1" x14ac:dyDescent="0.3">
      <c r="A322" s="40" t="str">
        <f>VLOOKUP(E322,comité_bassin!A:B,2,0)</f>
        <v>Seine-Normandie, Loire-Bretagne</v>
      </c>
      <c r="B322" s="40" t="str">
        <f>VLOOKUP(E322,'Région SAGE'!$A$2:$B$233,2,0)</f>
        <v>NORMANDIE</v>
      </c>
      <c r="C322" s="40" t="str">
        <f>VLOOKUP(E322,'département SAGE'!$A$2:$B$192,2,0)</f>
        <v>EURE</v>
      </c>
      <c r="D322" s="92" t="s">
        <v>1371</v>
      </c>
      <c r="E322" s="93" t="s">
        <v>1372</v>
      </c>
      <c r="F322" s="42">
        <f>VLOOKUP(E322,date_approbation!$A$2:$B$192,2,0)</f>
        <v>42655</v>
      </c>
      <c r="G322" s="42" t="str">
        <f>VLOOKUP(E322,' SAGE nécessaire'!$A$2:$C$192,2,0)</f>
        <v>oui</v>
      </c>
      <c r="H322" s="42" t="str">
        <f>VLOOKUP(E322,' SAGE nécessaire'!$A$2:$C$192,3,0)</f>
        <v>oui</v>
      </c>
      <c r="I322" s="43" t="s">
        <v>497</v>
      </c>
      <c r="J322" s="44" t="s">
        <v>1392</v>
      </c>
      <c r="K322" s="40" t="s">
        <v>73</v>
      </c>
      <c r="L322" s="45" t="s">
        <v>108</v>
      </c>
      <c r="M322" s="46" t="s">
        <v>308</v>
      </c>
      <c r="N322" s="45"/>
      <c r="O322" s="46"/>
      <c r="P322" s="47" t="s">
        <v>1393</v>
      </c>
      <c r="Q322" s="48" t="s">
        <v>1394</v>
      </c>
      <c r="R322" s="79" t="s">
        <v>220</v>
      </c>
      <c r="S322" s="55" t="s">
        <v>79</v>
      </c>
      <c r="T322" s="81" t="s">
        <v>545</v>
      </c>
      <c r="U322" s="52" t="s">
        <v>81</v>
      </c>
      <c r="V322" s="58" t="s">
        <v>93</v>
      </c>
      <c r="W322" s="57"/>
      <c r="X322" s="54" t="s">
        <v>83</v>
      </c>
      <c r="Y322" s="54" t="s">
        <v>83</v>
      </c>
      <c r="Z322" s="54" t="s">
        <v>84</v>
      </c>
      <c r="AA322" s="50"/>
      <c r="AB322" s="55"/>
      <c r="AC322" s="56"/>
      <c r="AJQ322" s="57"/>
      <c r="AJR322"/>
      <c r="AJS322"/>
      <c r="AJT322"/>
      <c r="AJU322"/>
      <c r="AJV322"/>
      <c r="AJW322"/>
      <c r="AJX322"/>
      <c r="AJY322"/>
      <c r="AJZ322"/>
      <c r="AKA322"/>
      <c r="AKB322"/>
      <c r="AKC322"/>
      <c r="AKD322"/>
      <c r="AKE322"/>
      <c r="AKF322"/>
      <c r="AKG322"/>
      <c r="AKH322"/>
      <c r="AKI322"/>
      <c r="AKJ322"/>
      <c r="AKK322"/>
      <c r="AKL322"/>
      <c r="AKM322"/>
      <c r="AKN322"/>
      <c r="AKO322"/>
      <c r="AKP322"/>
      <c r="AKQ322"/>
      <c r="AKR322"/>
      <c r="AKS322"/>
      <c r="AKT322"/>
      <c r="AKU322"/>
      <c r="AKV322"/>
      <c r="AKW322"/>
      <c r="AKX322"/>
      <c r="AKY322"/>
      <c r="AKZ322"/>
      <c r="ALA322"/>
      <c r="ALB322"/>
      <c r="ALC322"/>
      <c r="ALD322"/>
      <c r="ALE322"/>
      <c r="ALF322"/>
      <c r="ALG322"/>
      <c r="ALH322"/>
      <c r="ALI322"/>
      <c r="ALJ322"/>
      <c r="ALK322"/>
      <c r="ALL322"/>
      <c r="ALM322"/>
      <c r="ALN322"/>
      <c r="ALO322"/>
      <c r="ALP322"/>
      <c r="ALQ322"/>
      <c r="ALR322"/>
      <c r="ALS322"/>
      <c r="ALT322"/>
      <c r="ALU322"/>
      <c r="ALV322"/>
      <c r="ALW322"/>
      <c r="ALX322"/>
      <c r="ALY322"/>
      <c r="ALZ322"/>
      <c r="AMA322"/>
      <c r="AMB322"/>
      <c r="AMC322"/>
      <c r="AMD322"/>
      <c r="AME322"/>
      <c r="AMF322"/>
      <c r="AMG322"/>
      <c r="AMH322"/>
      <c r="AMI322"/>
      <c r="AMJ322"/>
    </row>
    <row r="323" spans="1:1024" s="58" customFormat="1" ht="409.6" x14ac:dyDescent="0.3">
      <c r="A323" s="40" t="str">
        <f>VLOOKUP(E323,comité_bassin!A:B,2,0)</f>
        <v>Seine-Normandie</v>
      </c>
      <c r="B323" s="40" t="str">
        <f>VLOOKUP(E323,'Région SAGE'!$A$2:$B$233,2,0)</f>
        <v>ILE-DE-FRANCE</v>
      </c>
      <c r="C323" s="40" t="str">
        <f>VLOOKUP(E323,'département SAGE'!$A$2:$B$192,2,0)</f>
        <v>SEINE-ET-MARNE</v>
      </c>
      <c r="D323" s="41" t="s">
        <v>1395</v>
      </c>
      <c r="E323" s="41" t="s">
        <v>1396</v>
      </c>
      <c r="F323" s="42">
        <f>VLOOKUP(E323,date_approbation!$A$2:$B$192,2,0)</f>
        <v>40829</v>
      </c>
      <c r="G323" s="42" t="str">
        <f>VLOOKUP(E323,' SAGE nécessaire'!$A$2:$C$192,2,0)</f>
        <v>oui</v>
      </c>
      <c r="H323" s="42" t="str">
        <f>VLOOKUP(E323,' SAGE nécessaire'!$A$2:$C$192,3,0)</f>
        <v>oui</v>
      </c>
      <c r="I323" s="43" t="s">
        <v>480</v>
      </c>
      <c r="J323" s="44" t="s">
        <v>1397</v>
      </c>
      <c r="K323" s="40" t="s">
        <v>73</v>
      </c>
      <c r="L323" s="45" t="str">
        <f>IF(OR(S323="2°a)", S323="2°b)",S323="2°c)",S323="4°"),"Milieux aquatiques","")</f>
        <v>Milieux aquatiques</v>
      </c>
      <c r="M323" s="46" t="s">
        <v>87</v>
      </c>
      <c r="N323" s="45"/>
      <c r="O323" s="46"/>
      <c r="P323" s="47" t="s">
        <v>1398</v>
      </c>
      <c r="Q323" s="48" t="s">
        <v>1399</v>
      </c>
      <c r="R323" s="79" t="s">
        <v>200</v>
      </c>
      <c r="S323" s="55" t="s">
        <v>79</v>
      </c>
      <c r="T323" s="81" t="s">
        <v>92</v>
      </c>
      <c r="U323" s="52" t="s">
        <v>81</v>
      </c>
      <c r="V323" s="58" t="s">
        <v>93</v>
      </c>
      <c r="W323" s="57" t="s">
        <v>1320</v>
      </c>
      <c r="X323" s="54" t="s">
        <v>83</v>
      </c>
      <c r="Y323" s="54" t="s">
        <v>83</v>
      </c>
      <c r="Z323" s="54" t="s">
        <v>84</v>
      </c>
      <c r="AA323" s="50"/>
      <c r="AB323" s="55"/>
      <c r="AC323" s="56"/>
      <c r="AJQ323" s="57"/>
      <c r="AJR323"/>
      <c r="AJS323"/>
      <c r="AJT323"/>
      <c r="AJU323"/>
      <c r="AJV323"/>
      <c r="AJW323"/>
      <c r="AJX323"/>
      <c r="AJY323"/>
      <c r="AJZ323"/>
      <c r="AKA323"/>
      <c r="AKB323"/>
      <c r="AKC323"/>
      <c r="AKD323"/>
      <c r="AKE323"/>
      <c r="AKF323"/>
      <c r="AKG323"/>
      <c r="AKH323"/>
      <c r="AKI323"/>
      <c r="AKJ323"/>
      <c r="AKK323"/>
      <c r="AKL323"/>
      <c r="AKM323"/>
      <c r="AKN323"/>
      <c r="AKO323"/>
      <c r="AKP323"/>
      <c r="AKQ323"/>
      <c r="AKR323"/>
      <c r="AKS323"/>
      <c r="AKT323"/>
      <c r="AKU323"/>
      <c r="AKV323"/>
      <c r="AKW323"/>
      <c r="AKX323"/>
      <c r="AKY323"/>
      <c r="AKZ323"/>
      <c r="ALA323"/>
      <c r="ALB323"/>
      <c r="ALC323"/>
      <c r="ALD323"/>
      <c r="ALE323"/>
      <c r="ALF323"/>
      <c r="ALG323"/>
      <c r="ALH323"/>
      <c r="ALI323"/>
      <c r="ALJ323"/>
      <c r="ALK323"/>
      <c r="ALL323"/>
      <c r="ALM323"/>
      <c r="ALN323"/>
      <c r="ALO323"/>
      <c r="ALP323"/>
      <c r="ALQ323"/>
      <c r="ALR323"/>
      <c r="ALS323"/>
      <c r="ALT323"/>
      <c r="ALU323"/>
      <c r="ALV323"/>
      <c r="ALW323"/>
      <c r="ALX323"/>
      <c r="ALY323"/>
      <c r="ALZ323"/>
      <c r="AMA323"/>
      <c r="AMB323"/>
      <c r="AMC323"/>
      <c r="AMD323"/>
      <c r="AME323"/>
      <c r="AMF323"/>
      <c r="AMG323"/>
      <c r="AMH323"/>
      <c r="AMI323"/>
      <c r="AMJ323"/>
    </row>
    <row r="324" spans="1:1024" s="58" customFormat="1" ht="126" x14ac:dyDescent="0.3">
      <c r="A324" s="40" t="str">
        <f>VLOOKUP(E324,comité_bassin!A:B,2,0)</f>
        <v>Seine-Normandie</v>
      </c>
      <c r="B324" s="40" t="str">
        <f>VLOOKUP(E324,'Région SAGE'!$A$2:$B$233,2,0)</f>
        <v>ILE-DE-FRANCE</v>
      </c>
      <c r="C324" s="40" t="str">
        <f>VLOOKUP(E324,'département SAGE'!$A$2:$B$192,2,0)</f>
        <v>SEINE-ET-MARNE</v>
      </c>
      <c r="D324" s="41" t="s">
        <v>1395</v>
      </c>
      <c r="E324" s="41" t="s">
        <v>1396</v>
      </c>
      <c r="F324" s="42">
        <f>VLOOKUP(E324,date_approbation!$A$2:$B$192,2,0)</f>
        <v>40829</v>
      </c>
      <c r="G324" s="42" t="str">
        <f>VLOOKUP(E324,' SAGE nécessaire'!$A$2:$C$192,2,0)</f>
        <v>oui</v>
      </c>
      <c r="H324" s="42" t="str">
        <f>VLOOKUP(E324,' SAGE nécessaire'!$A$2:$C$192,3,0)</f>
        <v>oui</v>
      </c>
      <c r="I324" s="43" t="s">
        <v>484</v>
      </c>
      <c r="J324" s="44" t="s">
        <v>1400</v>
      </c>
      <c r="K324" s="40" t="s">
        <v>73</v>
      </c>
      <c r="L324" s="45" t="s">
        <v>138</v>
      </c>
      <c r="M324" s="46" t="s">
        <v>139</v>
      </c>
      <c r="N324" s="45"/>
      <c r="O324" s="46"/>
      <c r="P324" s="47" t="s">
        <v>1401</v>
      </c>
      <c r="Q324" s="48" t="s">
        <v>1402</v>
      </c>
      <c r="R324" s="79" t="s">
        <v>200</v>
      </c>
      <c r="S324" s="55" t="s">
        <v>79</v>
      </c>
      <c r="T324" s="67" t="s">
        <v>903</v>
      </c>
      <c r="U324" s="52" t="s">
        <v>81</v>
      </c>
      <c r="V324" s="58" t="s">
        <v>93</v>
      </c>
      <c r="W324" s="57"/>
      <c r="X324" s="54" t="s">
        <v>83</v>
      </c>
      <c r="Y324" s="54" t="s">
        <v>83</v>
      </c>
      <c r="Z324" s="54" t="s">
        <v>84</v>
      </c>
      <c r="AA324" s="50"/>
      <c r="AB324" s="55"/>
      <c r="AC324" s="56"/>
      <c r="AJQ324" s="57"/>
      <c r="AJR324"/>
      <c r="AJS324"/>
      <c r="AJT324"/>
      <c r="AJU324"/>
      <c r="AJV324"/>
      <c r="AJW324"/>
      <c r="AJX324"/>
      <c r="AJY324"/>
      <c r="AJZ324"/>
      <c r="AKA324"/>
      <c r="AKB324"/>
      <c r="AKC324"/>
      <c r="AKD324"/>
      <c r="AKE324"/>
      <c r="AKF324"/>
      <c r="AKG324"/>
      <c r="AKH324"/>
      <c r="AKI324"/>
      <c r="AKJ324"/>
      <c r="AKK324"/>
      <c r="AKL324"/>
      <c r="AKM324"/>
      <c r="AKN324"/>
      <c r="AKO324"/>
      <c r="AKP324"/>
      <c r="AKQ324"/>
      <c r="AKR324"/>
      <c r="AKS324"/>
      <c r="AKT324"/>
      <c r="AKU324"/>
      <c r="AKV324"/>
      <c r="AKW324"/>
      <c r="AKX324"/>
      <c r="AKY324"/>
      <c r="AKZ324"/>
      <c r="ALA324"/>
      <c r="ALB324"/>
      <c r="ALC324"/>
      <c r="ALD324"/>
      <c r="ALE324"/>
      <c r="ALF324"/>
      <c r="ALG324"/>
      <c r="ALH324"/>
      <c r="ALI324"/>
      <c r="ALJ324"/>
      <c r="ALK324"/>
      <c r="ALL324"/>
      <c r="ALM324"/>
      <c r="ALN324"/>
      <c r="ALO324"/>
      <c r="ALP324"/>
      <c r="ALQ324"/>
      <c r="ALR324"/>
      <c r="ALS324"/>
      <c r="ALT324"/>
      <c r="ALU324"/>
      <c r="ALV324"/>
      <c r="ALW324"/>
      <c r="ALX324"/>
      <c r="ALY324"/>
      <c r="ALZ324"/>
      <c r="AMA324"/>
      <c r="AMB324"/>
      <c r="AMC324"/>
      <c r="AMD324"/>
      <c r="AME324"/>
      <c r="AMF324"/>
      <c r="AMG324"/>
      <c r="AMH324"/>
      <c r="AMI324"/>
      <c r="AMJ324"/>
    </row>
    <row r="325" spans="1:1024" s="58" customFormat="1" ht="409.6" x14ac:dyDescent="0.3">
      <c r="A325" s="40" t="str">
        <f>VLOOKUP(E325,comité_bassin!A:B,2,0)</f>
        <v>Seine-Normandie</v>
      </c>
      <c r="B325" s="40" t="str">
        <f>VLOOKUP(E325,'Région SAGE'!$A$2:$B$233,2,0)</f>
        <v>ILE-DE-FRANCE</v>
      </c>
      <c r="C325" s="40" t="str">
        <f>VLOOKUP(E325,'département SAGE'!$A$2:$B$192,2,0)</f>
        <v>SEINE-ET-MARNE</v>
      </c>
      <c r="D325" s="41" t="s">
        <v>1395</v>
      </c>
      <c r="E325" s="75" t="s">
        <v>1396</v>
      </c>
      <c r="F325" s="42">
        <f>VLOOKUP(E325,date_approbation!$A$2:$B$192,2,0)</f>
        <v>40829</v>
      </c>
      <c r="G325" s="42" t="str">
        <f>VLOOKUP(E325,' SAGE nécessaire'!$A$2:$C$192,2,0)</f>
        <v>oui</v>
      </c>
      <c r="H325" s="42" t="str">
        <f>VLOOKUP(E325,' SAGE nécessaire'!$A$2:$C$192,3,0)</f>
        <v>oui</v>
      </c>
      <c r="I325" s="43" t="s">
        <v>484</v>
      </c>
      <c r="J325" s="44" t="s">
        <v>1403</v>
      </c>
      <c r="K325" s="40" t="s">
        <v>73</v>
      </c>
      <c r="L325" s="45" t="s">
        <v>138</v>
      </c>
      <c r="M325" s="46" t="s">
        <v>139</v>
      </c>
      <c r="N325" s="45"/>
      <c r="O325" s="46"/>
      <c r="P325" s="47" t="s">
        <v>1404</v>
      </c>
      <c r="Q325" s="66" t="s">
        <v>1405</v>
      </c>
      <c r="R325" s="79" t="s">
        <v>200</v>
      </c>
      <c r="S325" s="55" t="s">
        <v>79</v>
      </c>
      <c r="T325" s="67" t="s">
        <v>201</v>
      </c>
      <c r="U325" s="52"/>
      <c r="V325" s="58" t="s">
        <v>93</v>
      </c>
      <c r="W325" s="57" t="s">
        <v>1406</v>
      </c>
      <c r="X325" s="54" t="s">
        <v>83</v>
      </c>
      <c r="Y325" s="54" t="s">
        <v>83</v>
      </c>
      <c r="Z325" s="54" t="s">
        <v>84</v>
      </c>
      <c r="AA325" s="50"/>
      <c r="AB325" s="55"/>
      <c r="AC325" s="56"/>
      <c r="AJQ325" s="57"/>
      <c r="AJR325"/>
      <c r="AJS325"/>
      <c r="AJT325"/>
      <c r="AJU325"/>
      <c r="AJV325"/>
      <c r="AJW325"/>
      <c r="AJX325"/>
      <c r="AJY325"/>
      <c r="AJZ325"/>
      <c r="AKA325"/>
      <c r="AKB325"/>
      <c r="AKC325"/>
      <c r="AKD325"/>
      <c r="AKE325"/>
      <c r="AKF325"/>
      <c r="AKG325"/>
      <c r="AKH325"/>
      <c r="AKI325"/>
      <c r="AKJ325"/>
      <c r="AKK325"/>
      <c r="AKL325"/>
      <c r="AKM325"/>
      <c r="AKN325"/>
      <c r="AKO325"/>
      <c r="AKP325"/>
      <c r="AKQ325"/>
      <c r="AKR325"/>
      <c r="AKS325"/>
      <c r="AKT325"/>
      <c r="AKU325"/>
      <c r="AKV325"/>
      <c r="AKW325"/>
      <c r="AKX325"/>
      <c r="AKY325"/>
      <c r="AKZ325"/>
      <c r="ALA325"/>
      <c r="ALB325"/>
      <c r="ALC325"/>
      <c r="ALD325"/>
      <c r="ALE325"/>
      <c r="ALF325"/>
      <c r="ALG325"/>
      <c r="ALH325"/>
      <c r="ALI325"/>
      <c r="ALJ325"/>
      <c r="ALK325"/>
      <c r="ALL325"/>
      <c r="ALM325"/>
      <c r="ALN325"/>
      <c r="ALO325"/>
      <c r="ALP325"/>
      <c r="ALQ325"/>
      <c r="ALR325"/>
      <c r="ALS325"/>
      <c r="ALT325"/>
      <c r="ALU325"/>
      <c r="ALV325"/>
      <c r="ALW325"/>
      <c r="ALX325"/>
      <c r="ALY325"/>
      <c r="ALZ325"/>
      <c r="AMA325"/>
      <c r="AMB325"/>
      <c r="AMC325"/>
      <c r="AMD325"/>
      <c r="AME325"/>
      <c r="AMF325"/>
      <c r="AMG325"/>
      <c r="AMH325"/>
      <c r="AMI325"/>
      <c r="AMJ325"/>
    </row>
    <row r="326" spans="1:1024" s="58" customFormat="1" ht="210" x14ac:dyDescent="0.3">
      <c r="A326" s="40" t="str">
        <f>VLOOKUP(E326,comité_bassin!A:B,2,0)</f>
        <v>Seine-Normandie</v>
      </c>
      <c r="B326" s="40" t="str">
        <f>VLOOKUP(E326,'Région SAGE'!$A$2:$B$233,2,0)</f>
        <v>ILE-DE-FRANCE</v>
      </c>
      <c r="C326" s="40" t="str">
        <f>VLOOKUP(E326,'département SAGE'!$A$2:$B$192,2,0)</f>
        <v>SEINE-ET-MARNE</v>
      </c>
      <c r="D326" s="41" t="s">
        <v>1395</v>
      </c>
      <c r="E326" s="75" t="s">
        <v>1396</v>
      </c>
      <c r="F326" s="42">
        <f>VLOOKUP(E326,date_approbation!$A$2:$B$192,2,0)</f>
        <v>40829</v>
      </c>
      <c r="G326" s="42" t="str">
        <f>VLOOKUP(E326,' SAGE nécessaire'!$A$2:$C$192,2,0)</f>
        <v>oui</v>
      </c>
      <c r="H326" s="42" t="str">
        <f>VLOOKUP(E326,' SAGE nécessaire'!$A$2:$C$192,3,0)</f>
        <v>oui</v>
      </c>
      <c r="I326" s="43" t="s">
        <v>489</v>
      </c>
      <c r="J326" s="44" t="s">
        <v>1407</v>
      </c>
      <c r="K326" s="40" t="s">
        <v>73</v>
      </c>
      <c r="L326" s="45" t="str">
        <f>IF(OR(S326="2°a)", S326="2°b)",S326="2°c)",S326="4°"),"Milieux aquatiques","")</f>
        <v>Milieux aquatiques</v>
      </c>
      <c r="M326" s="59" t="s">
        <v>217</v>
      </c>
      <c r="N326" s="45"/>
      <c r="O326" s="46"/>
      <c r="P326" s="47" t="s">
        <v>1408</v>
      </c>
      <c r="Q326" s="48" t="s">
        <v>1409</v>
      </c>
      <c r="R326" s="79" t="s">
        <v>200</v>
      </c>
      <c r="S326" s="55" t="s">
        <v>79</v>
      </c>
      <c r="T326" s="67" t="s">
        <v>161</v>
      </c>
      <c r="U326" s="52" t="s">
        <v>81</v>
      </c>
      <c r="V326" s="58" t="s">
        <v>82</v>
      </c>
      <c r="W326" s="57"/>
      <c r="X326" s="54" t="s">
        <v>83</v>
      </c>
      <c r="Y326" s="54" t="s">
        <v>83</v>
      </c>
      <c r="Z326" s="54" t="s">
        <v>84</v>
      </c>
      <c r="AA326" s="50"/>
      <c r="AB326" s="55"/>
      <c r="AC326" s="56"/>
      <c r="AJQ326" s="57"/>
      <c r="AJR326"/>
      <c r="AJS326"/>
      <c r="AJT326"/>
      <c r="AJU326"/>
      <c r="AJV326"/>
      <c r="AJW326"/>
      <c r="AJX326"/>
      <c r="AJY326"/>
      <c r="AJZ326"/>
      <c r="AKA326"/>
      <c r="AKB326"/>
      <c r="AKC326"/>
      <c r="AKD326"/>
      <c r="AKE326"/>
      <c r="AKF326"/>
      <c r="AKG326"/>
      <c r="AKH326"/>
      <c r="AKI326"/>
      <c r="AKJ326"/>
      <c r="AKK326"/>
      <c r="AKL326"/>
      <c r="AKM326"/>
      <c r="AKN326"/>
      <c r="AKO326"/>
      <c r="AKP326"/>
      <c r="AKQ326"/>
      <c r="AKR326"/>
      <c r="AKS326"/>
      <c r="AKT326"/>
      <c r="AKU326"/>
      <c r="AKV326"/>
      <c r="AKW326"/>
      <c r="AKX326"/>
      <c r="AKY326"/>
      <c r="AKZ326"/>
      <c r="ALA326"/>
      <c r="ALB326"/>
      <c r="ALC326"/>
      <c r="ALD326"/>
      <c r="ALE326"/>
      <c r="ALF326"/>
      <c r="ALG326"/>
      <c r="ALH326"/>
      <c r="ALI326"/>
      <c r="ALJ326"/>
      <c r="ALK326"/>
      <c r="ALL326"/>
      <c r="ALM326"/>
      <c r="ALN326"/>
      <c r="ALO326"/>
      <c r="ALP326"/>
      <c r="ALQ326"/>
      <c r="ALR326"/>
      <c r="ALS326"/>
      <c r="ALT326"/>
      <c r="ALU326"/>
      <c r="ALV326"/>
      <c r="ALW326"/>
      <c r="ALX326"/>
      <c r="ALY326"/>
      <c r="ALZ326"/>
      <c r="AMA326"/>
      <c r="AMB326"/>
      <c r="AMC326"/>
      <c r="AMD326"/>
      <c r="AME326"/>
      <c r="AMF326"/>
      <c r="AMG326"/>
      <c r="AMH326"/>
      <c r="AMI326"/>
      <c r="AMJ326"/>
    </row>
    <row r="327" spans="1:1024" s="58" customFormat="1" ht="252" x14ac:dyDescent="0.3">
      <c r="A327" s="40" t="str">
        <f>VLOOKUP(E327,comité_bassin!A:B,2,0)</f>
        <v>Seine-Normandie</v>
      </c>
      <c r="B327" s="40" t="str">
        <f>VLOOKUP(E327,'Région SAGE'!$A$2:$B$233,2,0)</f>
        <v>ILE-DE-FRANCE</v>
      </c>
      <c r="C327" s="40" t="str">
        <f>VLOOKUP(E327,'département SAGE'!$A$2:$B$192,2,0)</f>
        <v>SEINE-ET-MARNE</v>
      </c>
      <c r="D327" s="41" t="s">
        <v>1395</v>
      </c>
      <c r="E327" s="75" t="s">
        <v>1396</v>
      </c>
      <c r="F327" s="42">
        <f>VLOOKUP(E327,date_approbation!$A$2:$B$192,2,0)</f>
        <v>40829</v>
      </c>
      <c r="G327" s="42" t="str">
        <f>VLOOKUP(E327,' SAGE nécessaire'!$A$2:$C$192,2,0)</f>
        <v>oui</v>
      </c>
      <c r="H327" s="42" t="str">
        <f>VLOOKUP(E327,' SAGE nécessaire'!$A$2:$C$192,3,0)</f>
        <v>oui</v>
      </c>
      <c r="I327" s="43" t="s">
        <v>493</v>
      </c>
      <c r="J327" s="44" t="s">
        <v>1410</v>
      </c>
      <c r="K327" s="40" t="s">
        <v>73</v>
      </c>
      <c r="L327" s="45" t="str">
        <f>IF(OR(S327="2°a)", S327="2°b)",S327="2°c)",S327="4°"),"Milieux aquatiques","")</f>
        <v>Milieux aquatiques</v>
      </c>
      <c r="M327" s="59" t="s">
        <v>217</v>
      </c>
      <c r="N327" s="45"/>
      <c r="O327" s="46"/>
      <c r="P327" s="47" t="s">
        <v>1411</v>
      </c>
      <c r="Q327" s="48" t="s">
        <v>1412</v>
      </c>
      <c r="R327" s="79" t="s">
        <v>200</v>
      </c>
      <c r="S327" s="55" t="s">
        <v>79</v>
      </c>
      <c r="T327" s="51" t="s">
        <v>297</v>
      </c>
      <c r="U327" s="52" t="s">
        <v>81</v>
      </c>
      <c r="V327" s="58" t="s">
        <v>82</v>
      </c>
      <c r="W327" s="57"/>
      <c r="X327" s="54" t="s">
        <v>83</v>
      </c>
      <c r="Y327" s="54" t="s">
        <v>83</v>
      </c>
      <c r="Z327" s="54" t="s">
        <v>84</v>
      </c>
      <c r="AA327" s="50"/>
      <c r="AB327" s="55"/>
      <c r="AC327" s="56"/>
      <c r="AJQ327" s="57"/>
      <c r="AJR327"/>
      <c r="AJS327"/>
      <c r="AJT327"/>
      <c r="AJU327"/>
      <c r="AJV327"/>
      <c r="AJW327"/>
      <c r="AJX327"/>
      <c r="AJY327"/>
      <c r="AJZ327"/>
      <c r="AKA327"/>
      <c r="AKB327"/>
      <c r="AKC327"/>
      <c r="AKD327"/>
      <c r="AKE327"/>
      <c r="AKF327"/>
      <c r="AKG327"/>
      <c r="AKH327"/>
      <c r="AKI327"/>
      <c r="AKJ327"/>
      <c r="AKK327"/>
      <c r="AKL327"/>
      <c r="AKM327"/>
      <c r="AKN327"/>
      <c r="AKO327"/>
      <c r="AKP327"/>
      <c r="AKQ327"/>
      <c r="AKR327"/>
      <c r="AKS327"/>
      <c r="AKT327"/>
      <c r="AKU327"/>
      <c r="AKV327"/>
      <c r="AKW327"/>
      <c r="AKX327"/>
      <c r="AKY327"/>
      <c r="AKZ327"/>
      <c r="ALA327"/>
      <c r="ALB327"/>
      <c r="ALC327"/>
      <c r="ALD327"/>
      <c r="ALE327"/>
      <c r="ALF327"/>
      <c r="ALG327"/>
      <c r="ALH327"/>
      <c r="ALI327"/>
      <c r="ALJ327"/>
      <c r="ALK327"/>
      <c r="ALL327"/>
      <c r="ALM327"/>
      <c r="ALN327"/>
      <c r="ALO327"/>
      <c r="ALP327"/>
      <c r="ALQ327"/>
      <c r="ALR327"/>
      <c r="ALS327"/>
      <c r="ALT327"/>
      <c r="ALU327"/>
      <c r="ALV327"/>
      <c r="ALW327"/>
      <c r="ALX327"/>
      <c r="ALY327"/>
      <c r="ALZ327"/>
      <c r="AMA327"/>
      <c r="AMB327"/>
      <c r="AMC327"/>
      <c r="AMD327"/>
      <c r="AME327"/>
      <c r="AMF327"/>
      <c r="AMG327"/>
      <c r="AMH327"/>
      <c r="AMI327"/>
      <c r="AMJ327"/>
    </row>
    <row r="328" spans="1:1024" s="58" customFormat="1" ht="252" x14ac:dyDescent="0.3">
      <c r="A328" s="40" t="str">
        <f>VLOOKUP(E328,comité_bassin!A:B,2,0)</f>
        <v>Seine-Normandie</v>
      </c>
      <c r="B328" s="40" t="str">
        <f>VLOOKUP(E328,'Région SAGE'!$A$2:$B$233,2,0)</f>
        <v>ILE-DE-FRANCE</v>
      </c>
      <c r="C328" s="40" t="str">
        <f>VLOOKUP(E328,'département SAGE'!$A$2:$B$192,2,0)</f>
        <v>SEINE-ET-MARNE</v>
      </c>
      <c r="D328" s="41" t="s">
        <v>1395</v>
      </c>
      <c r="E328" s="75" t="s">
        <v>1396</v>
      </c>
      <c r="F328" s="42">
        <f>VLOOKUP(E328,date_approbation!$A$2:$B$192,2,0)</f>
        <v>40829</v>
      </c>
      <c r="G328" s="42" t="str">
        <f>VLOOKUP(E328,' SAGE nécessaire'!$A$2:$C$192,2,0)</f>
        <v>oui</v>
      </c>
      <c r="H328" s="42" t="str">
        <f>VLOOKUP(E328,' SAGE nécessaire'!$A$2:$C$192,3,0)</f>
        <v>oui</v>
      </c>
      <c r="I328" s="43" t="s">
        <v>497</v>
      </c>
      <c r="J328" s="44" t="s">
        <v>1413</v>
      </c>
      <c r="K328" s="40" t="s">
        <v>73</v>
      </c>
      <c r="L328" s="45" t="str">
        <f>IF(OR(S328="2°a)", S328="2°b)",S328="2°c)",S328="4°"),"Milieux aquatiques","")</f>
        <v>Milieux aquatiques</v>
      </c>
      <c r="M328" s="46" t="s">
        <v>234</v>
      </c>
      <c r="N328" s="45"/>
      <c r="O328" s="46"/>
      <c r="P328" s="47" t="s">
        <v>1414</v>
      </c>
      <c r="Q328" s="48" t="s">
        <v>1415</v>
      </c>
      <c r="R328" s="79" t="s">
        <v>200</v>
      </c>
      <c r="S328" s="55" t="s">
        <v>79</v>
      </c>
      <c r="T328" s="67" t="s">
        <v>1045</v>
      </c>
      <c r="U328" s="52" t="s">
        <v>81</v>
      </c>
      <c r="V328" s="58" t="s">
        <v>82</v>
      </c>
      <c r="W328" s="57"/>
      <c r="X328" s="54" t="s">
        <v>83</v>
      </c>
      <c r="Y328" s="54" t="s">
        <v>83</v>
      </c>
      <c r="Z328" s="54" t="s">
        <v>84</v>
      </c>
      <c r="AA328" s="50"/>
      <c r="AB328" s="55"/>
      <c r="AC328" s="56"/>
      <c r="AJQ328" s="57"/>
      <c r="AJR328"/>
      <c r="AJS328"/>
      <c r="AJT328"/>
      <c r="AJU328"/>
      <c r="AJV328"/>
      <c r="AJW328"/>
      <c r="AJX328"/>
      <c r="AJY328"/>
      <c r="AJZ328"/>
      <c r="AKA328"/>
      <c r="AKB328"/>
      <c r="AKC328"/>
      <c r="AKD328"/>
      <c r="AKE328"/>
      <c r="AKF328"/>
      <c r="AKG328"/>
      <c r="AKH328"/>
      <c r="AKI328"/>
      <c r="AKJ328"/>
      <c r="AKK328"/>
      <c r="AKL328"/>
      <c r="AKM328"/>
      <c r="AKN328"/>
      <c r="AKO328"/>
      <c r="AKP328"/>
      <c r="AKQ328"/>
      <c r="AKR328"/>
      <c r="AKS328"/>
      <c r="AKT328"/>
      <c r="AKU328"/>
      <c r="AKV328"/>
      <c r="AKW328"/>
      <c r="AKX328"/>
      <c r="AKY328"/>
      <c r="AKZ328"/>
      <c r="ALA328"/>
      <c r="ALB328"/>
      <c r="ALC328"/>
      <c r="ALD328"/>
      <c r="ALE328"/>
      <c r="ALF328"/>
      <c r="ALG328"/>
      <c r="ALH328"/>
      <c r="ALI328"/>
      <c r="ALJ328"/>
      <c r="ALK328"/>
      <c r="ALL328"/>
      <c r="ALM328"/>
      <c r="ALN328"/>
      <c r="ALO328"/>
      <c r="ALP328"/>
      <c r="ALQ328"/>
      <c r="ALR328"/>
      <c r="ALS328"/>
      <c r="ALT328"/>
      <c r="ALU328"/>
      <c r="ALV328"/>
      <c r="ALW328"/>
      <c r="ALX328"/>
      <c r="ALY328"/>
      <c r="ALZ328"/>
      <c r="AMA328"/>
      <c r="AMB328"/>
      <c r="AMC328"/>
      <c r="AMD328"/>
      <c r="AME328"/>
      <c r="AMF328"/>
      <c r="AMG328"/>
      <c r="AMH328"/>
      <c r="AMI328"/>
      <c r="AMJ328"/>
    </row>
    <row r="329" spans="1:1024" s="58" customFormat="1" ht="210" x14ac:dyDescent="0.3">
      <c r="A329" s="40" t="str">
        <f>VLOOKUP(E329,comité_bassin!A:B,2,0)</f>
        <v>Seine-Normandie</v>
      </c>
      <c r="B329" s="40" t="str">
        <f>VLOOKUP(E329,'Région SAGE'!$A$2:$B$233,2,0)</f>
        <v>NORMANDIE</v>
      </c>
      <c r="C329" s="40" t="str">
        <f>VLOOKUP(E329,'département SAGE'!$A$2:$B$192,2,0)</f>
        <v>MANCHE</v>
      </c>
      <c r="D329" s="41" t="s">
        <v>1416</v>
      </c>
      <c r="E329" s="75" t="s">
        <v>1417</v>
      </c>
      <c r="F329" s="42">
        <f>VLOOKUP(E329,date_approbation!$A$2:$B$192,2,0)</f>
        <v>43591</v>
      </c>
      <c r="G329" s="42" t="str">
        <f>VLOOKUP(E329,' SAGE nécessaire'!$A$2:$C$192,2,0)</f>
        <v>oui</v>
      </c>
      <c r="H329" s="42" t="str">
        <f>VLOOKUP(E329,' SAGE nécessaire'!$A$2:$C$192,3,0)</f>
        <v>oui</v>
      </c>
      <c r="I329" s="43">
        <v>1</v>
      </c>
      <c r="J329" s="44" t="s">
        <v>1418</v>
      </c>
      <c r="K329" s="40" t="s">
        <v>73</v>
      </c>
      <c r="L329" s="45" t="s">
        <v>74</v>
      </c>
      <c r="M329" s="46" t="s">
        <v>234</v>
      </c>
      <c r="N329" s="45"/>
      <c r="O329" s="46"/>
      <c r="P329" s="47" t="s">
        <v>1419</v>
      </c>
      <c r="Q329" s="48" t="s">
        <v>1420</v>
      </c>
      <c r="R329" s="79" t="s">
        <v>220</v>
      </c>
      <c r="S329" s="55" t="s">
        <v>79</v>
      </c>
      <c r="T329" s="67" t="s">
        <v>100</v>
      </c>
      <c r="U329" s="52" t="s">
        <v>115</v>
      </c>
      <c r="V329" s="58" t="s">
        <v>82</v>
      </c>
      <c r="W329" s="57"/>
      <c r="X329" s="54" t="s">
        <v>83</v>
      </c>
      <c r="Y329" s="54" t="s">
        <v>83</v>
      </c>
      <c r="Z329" s="54" t="s">
        <v>84</v>
      </c>
      <c r="AA329" s="50"/>
      <c r="AB329" s="55"/>
      <c r="AC329" s="56"/>
      <c r="AJQ329" s="57"/>
      <c r="AJR329"/>
      <c r="AJS329"/>
      <c r="AJT329"/>
      <c r="AJU329"/>
      <c r="AJV329"/>
      <c r="AJW329"/>
      <c r="AJX329"/>
      <c r="AJY329"/>
      <c r="AJZ329"/>
      <c r="AKA329"/>
      <c r="AKB329"/>
      <c r="AKC329"/>
      <c r="AKD329"/>
      <c r="AKE329"/>
      <c r="AKF329"/>
      <c r="AKG329"/>
      <c r="AKH329"/>
      <c r="AKI329"/>
      <c r="AKJ329"/>
      <c r="AKK329"/>
      <c r="AKL329"/>
      <c r="AKM329"/>
      <c r="AKN329"/>
      <c r="AKO329"/>
      <c r="AKP329"/>
      <c r="AKQ329"/>
      <c r="AKR329"/>
      <c r="AKS329"/>
      <c r="AKT329"/>
      <c r="AKU329"/>
      <c r="AKV329"/>
      <c r="AKW329"/>
      <c r="AKX329"/>
      <c r="AKY329"/>
      <c r="AKZ329"/>
      <c r="ALA329"/>
      <c r="ALB329"/>
      <c r="ALC329"/>
      <c r="ALD329"/>
      <c r="ALE329"/>
      <c r="ALF329"/>
      <c r="ALG329"/>
      <c r="ALH329"/>
      <c r="ALI329"/>
      <c r="ALJ329"/>
      <c r="ALK329"/>
      <c r="ALL329"/>
      <c r="ALM329"/>
      <c r="ALN329"/>
      <c r="ALO329"/>
      <c r="ALP329"/>
      <c r="ALQ329"/>
      <c r="ALR329"/>
      <c r="ALS329"/>
      <c r="ALT329"/>
      <c r="ALU329"/>
      <c r="ALV329"/>
      <c r="ALW329"/>
      <c r="ALX329"/>
      <c r="ALY329"/>
      <c r="ALZ329"/>
      <c r="AMA329"/>
      <c r="AMB329"/>
      <c r="AMC329"/>
      <c r="AMD329"/>
      <c r="AME329"/>
      <c r="AMF329"/>
      <c r="AMG329"/>
      <c r="AMH329"/>
      <c r="AMI329"/>
      <c r="AMJ329"/>
    </row>
    <row r="330" spans="1:1024" s="58" customFormat="1" ht="231" x14ac:dyDescent="0.3">
      <c r="A330" s="40" t="str">
        <f>VLOOKUP(E330,comité_bassin!A:B,2,0)</f>
        <v>Seine-Normandie</v>
      </c>
      <c r="B330" s="40" t="str">
        <f>VLOOKUP(E330,'Région SAGE'!$A$2:$B$233,2,0)</f>
        <v>NORMANDIE</v>
      </c>
      <c r="C330" s="40" t="str">
        <f>VLOOKUP(E330,'département SAGE'!$A$2:$B$192,2,0)</f>
        <v>MANCHE</v>
      </c>
      <c r="D330" s="41" t="s">
        <v>1416</v>
      </c>
      <c r="E330" s="75" t="s">
        <v>1417</v>
      </c>
      <c r="F330" s="42">
        <f>VLOOKUP(E330,date_approbation!$A$2:$B$192,2,0)</f>
        <v>43591</v>
      </c>
      <c r="G330" s="42" t="str">
        <f>VLOOKUP(E330,' SAGE nécessaire'!$A$2:$C$192,2,0)</f>
        <v>oui</v>
      </c>
      <c r="H330" s="42" t="str">
        <f>VLOOKUP(E330,' SAGE nécessaire'!$A$2:$C$192,3,0)</f>
        <v>oui</v>
      </c>
      <c r="I330" s="43">
        <v>2</v>
      </c>
      <c r="J330" s="44" t="s">
        <v>1421</v>
      </c>
      <c r="K330" s="40" t="s">
        <v>73</v>
      </c>
      <c r="L330" s="45" t="s">
        <v>74</v>
      </c>
      <c r="M330" s="46" t="s">
        <v>87</v>
      </c>
      <c r="N330" s="45"/>
      <c r="O330" s="46"/>
      <c r="P330" s="47" t="s">
        <v>1422</v>
      </c>
      <c r="Q330" s="48" t="s">
        <v>1423</v>
      </c>
      <c r="R330" s="79" t="s">
        <v>200</v>
      </c>
      <c r="S330" s="55" t="s">
        <v>79</v>
      </c>
      <c r="T330" s="67" t="s">
        <v>201</v>
      </c>
      <c r="U330" s="52" t="s">
        <v>115</v>
      </c>
      <c r="V330" s="58" t="s">
        <v>82</v>
      </c>
      <c r="W330" s="57"/>
      <c r="X330" s="54" t="s">
        <v>83</v>
      </c>
      <c r="Y330" s="54" t="s">
        <v>83</v>
      </c>
      <c r="Z330" s="54" t="s">
        <v>84</v>
      </c>
      <c r="AA330" s="50"/>
      <c r="AB330" s="55"/>
      <c r="AC330" s="56"/>
      <c r="AJQ330" s="57"/>
      <c r="AJR330"/>
      <c r="AJS330"/>
      <c r="AJT330"/>
      <c r="AJU330"/>
      <c r="AJV330"/>
      <c r="AJW330"/>
      <c r="AJX330"/>
      <c r="AJY330"/>
      <c r="AJZ330"/>
      <c r="AKA330"/>
      <c r="AKB330"/>
      <c r="AKC330"/>
      <c r="AKD330"/>
      <c r="AKE330"/>
      <c r="AKF330"/>
      <c r="AKG330"/>
      <c r="AKH330"/>
      <c r="AKI330"/>
      <c r="AKJ330"/>
      <c r="AKK330"/>
      <c r="AKL330"/>
      <c r="AKM330"/>
      <c r="AKN330"/>
      <c r="AKO330"/>
      <c r="AKP330"/>
      <c r="AKQ330"/>
      <c r="AKR330"/>
      <c r="AKS330"/>
      <c r="AKT330"/>
      <c r="AKU330"/>
      <c r="AKV330"/>
      <c r="AKW330"/>
      <c r="AKX330"/>
      <c r="AKY330"/>
      <c r="AKZ330"/>
      <c r="ALA330"/>
      <c r="ALB330"/>
      <c r="ALC330"/>
      <c r="ALD330"/>
      <c r="ALE330"/>
      <c r="ALF330"/>
      <c r="ALG330"/>
      <c r="ALH330"/>
      <c r="ALI330"/>
      <c r="ALJ330"/>
      <c r="ALK330"/>
      <c r="ALL330"/>
      <c r="ALM330"/>
      <c r="ALN330"/>
      <c r="ALO330"/>
      <c r="ALP330"/>
      <c r="ALQ330"/>
      <c r="ALR330"/>
      <c r="ALS330"/>
      <c r="ALT330"/>
      <c r="ALU330"/>
      <c r="ALV330"/>
      <c r="ALW330"/>
      <c r="ALX330"/>
      <c r="ALY330"/>
      <c r="ALZ330"/>
      <c r="AMA330"/>
      <c r="AMB330"/>
      <c r="AMC330"/>
      <c r="AMD330"/>
      <c r="AME330"/>
      <c r="AMF330"/>
      <c r="AMG330"/>
      <c r="AMH330"/>
      <c r="AMI330"/>
      <c r="AMJ330"/>
    </row>
    <row r="331" spans="1:1024" s="58" customFormat="1" ht="168" x14ac:dyDescent="0.3">
      <c r="A331" s="40" t="str">
        <f>VLOOKUP(E331,comité_bassin!A:B,2,0)</f>
        <v>Seine-Normandie</v>
      </c>
      <c r="B331" s="40" t="str">
        <f>VLOOKUP(E331,'Région SAGE'!$A$2:$B$233,2,0)</f>
        <v>NORMANDIE</v>
      </c>
      <c r="C331" s="40" t="str">
        <f>VLOOKUP(E331,'département SAGE'!$A$2:$B$192,2,0)</f>
        <v>MANCHE</v>
      </c>
      <c r="D331" s="41" t="s">
        <v>1416</v>
      </c>
      <c r="E331" s="75" t="s">
        <v>1417</v>
      </c>
      <c r="F331" s="42">
        <f>VLOOKUP(E331,date_approbation!$A$2:$B$192,2,0)</f>
        <v>43591</v>
      </c>
      <c r="G331" s="42" t="str">
        <f>VLOOKUP(E331,' SAGE nécessaire'!$A$2:$C$192,2,0)</f>
        <v>oui</v>
      </c>
      <c r="H331" s="42" t="str">
        <f>VLOOKUP(E331,' SAGE nécessaire'!$A$2:$C$192,3,0)</f>
        <v>oui</v>
      </c>
      <c r="I331" s="43">
        <v>3</v>
      </c>
      <c r="J331" s="44" t="s">
        <v>1424</v>
      </c>
      <c r="K331" s="40" t="s">
        <v>73</v>
      </c>
      <c r="L331" s="45" t="s">
        <v>74</v>
      </c>
      <c r="M331" s="59" t="s">
        <v>119</v>
      </c>
      <c r="N331" s="45"/>
      <c r="O331" s="46"/>
      <c r="P331" s="47" t="s">
        <v>1425</v>
      </c>
      <c r="Q331" s="48" t="s">
        <v>1426</v>
      </c>
      <c r="R331" s="49" t="s">
        <v>1427</v>
      </c>
      <c r="S331" s="55" t="s">
        <v>79</v>
      </c>
      <c r="T331" s="67" t="s">
        <v>460</v>
      </c>
      <c r="U331" s="52" t="s">
        <v>81</v>
      </c>
      <c r="V331" s="58" t="s">
        <v>82</v>
      </c>
      <c r="W331" s="57"/>
      <c r="X331" s="54" t="s">
        <v>83</v>
      </c>
      <c r="Y331" s="54" t="s">
        <v>83</v>
      </c>
      <c r="Z331" s="54" t="s">
        <v>84</v>
      </c>
      <c r="AA331" s="50"/>
      <c r="AB331" s="55"/>
      <c r="AC331" s="56"/>
      <c r="AJQ331" s="57"/>
      <c r="AJR331"/>
      <c r="AJS331"/>
      <c r="AJT331"/>
      <c r="AJU331"/>
      <c r="AJV331"/>
      <c r="AJW331"/>
      <c r="AJX331"/>
      <c r="AJY331"/>
      <c r="AJZ331"/>
      <c r="AKA331"/>
      <c r="AKB331"/>
      <c r="AKC331"/>
      <c r="AKD331"/>
      <c r="AKE331"/>
      <c r="AKF331"/>
      <c r="AKG331"/>
      <c r="AKH331"/>
      <c r="AKI331"/>
      <c r="AKJ331"/>
      <c r="AKK331"/>
      <c r="AKL331"/>
      <c r="AKM331"/>
      <c r="AKN331"/>
      <c r="AKO331"/>
      <c r="AKP331"/>
      <c r="AKQ331"/>
      <c r="AKR331"/>
      <c r="AKS331"/>
      <c r="AKT331"/>
      <c r="AKU331"/>
      <c r="AKV331"/>
      <c r="AKW331"/>
      <c r="AKX331"/>
      <c r="AKY331"/>
      <c r="AKZ331"/>
      <c r="ALA331"/>
      <c r="ALB331"/>
      <c r="ALC331"/>
      <c r="ALD331"/>
      <c r="ALE331"/>
      <c r="ALF331"/>
      <c r="ALG331"/>
      <c r="ALH331"/>
      <c r="ALI331"/>
      <c r="ALJ331"/>
      <c r="ALK331"/>
      <c r="ALL331"/>
      <c r="ALM331"/>
      <c r="ALN331"/>
      <c r="ALO331"/>
      <c r="ALP331"/>
      <c r="ALQ331"/>
      <c r="ALR331"/>
      <c r="ALS331"/>
      <c r="ALT331"/>
      <c r="ALU331"/>
      <c r="ALV331"/>
      <c r="ALW331"/>
      <c r="ALX331"/>
      <c r="ALY331"/>
      <c r="ALZ331"/>
      <c r="AMA331"/>
      <c r="AMB331"/>
      <c r="AMC331"/>
      <c r="AMD331"/>
      <c r="AME331"/>
      <c r="AMF331"/>
      <c r="AMG331"/>
      <c r="AMH331"/>
      <c r="AMI331"/>
      <c r="AMJ331"/>
    </row>
    <row r="332" spans="1:1024" s="58" customFormat="1" ht="273" x14ac:dyDescent="0.3">
      <c r="A332" s="40" t="str">
        <f>VLOOKUP(E332,comité_bassin!A:B,2,0)</f>
        <v>Seine-Normandie, Artois-Picardie</v>
      </c>
      <c r="B332" s="40" t="str">
        <f>VLOOKUP(E332,'Région SAGE'!$A$2:$B$233,2,0)</f>
        <v>HAUTS-DE-FRANCE</v>
      </c>
      <c r="C332" s="40" t="str">
        <f>VLOOKUP(E332,'département SAGE'!$A$2:$B$192,2,0)</f>
        <v>SEINE-MARITIME</v>
      </c>
      <c r="D332" s="41" t="s">
        <v>1428</v>
      </c>
      <c r="E332" s="75" t="s">
        <v>1429</v>
      </c>
      <c r="F332" s="42">
        <f>VLOOKUP(E332,date_approbation!$A$2:$B$192,2,0)</f>
        <v>42600</v>
      </c>
      <c r="G332" s="42" t="str">
        <f>VLOOKUP(E332,' SAGE nécessaire'!$A$2:$C$192,2,0)</f>
        <v>oui</v>
      </c>
      <c r="H332" s="42" t="str">
        <f>VLOOKUP(E332,' SAGE nécessaire'!$A$2:$C$192,3,0)</f>
        <v>oui</v>
      </c>
      <c r="I332" s="43" t="s">
        <v>480</v>
      </c>
      <c r="J332" s="44" t="s">
        <v>1430</v>
      </c>
      <c r="K332" s="40" t="s">
        <v>73</v>
      </c>
      <c r="L332" s="45" t="str">
        <f>IF(OR(S332="2°a)", S332="2°b)",S332="2°c)",S332="4°"),"Milieux aquatiques","")</f>
        <v>Milieux aquatiques</v>
      </c>
      <c r="M332" s="46" t="s">
        <v>1013</v>
      </c>
      <c r="N332" s="45"/>
      <c r="O332" s="46"/>
      <c r="P332" s="47" t="s">
        <v>1431</v>
      </c>
      <c r="Q332" s="48" t="s">
        <v>1432</v>
      </c>
      <c r="R332" s="79" t="s">
        <v>200</v>
      </c>
      <c r="S332" s="55" t="s">
        <v>79</v>
      </c>
      <c r="T332" s="67" t="s">
        <v>1016</v>
      </c>
      <c r="U332" s="52" t="s">
        <v>81</v>
      </c>
      <c r="V332" s="58" t="s">
        <v>82</v>
      </c>
      <c r="W332" s="57"/>
      <c r="X332" s="54" t="s">
        <v>83</v>
      </c>
      <c r="Y332" s="54" t="s">
        <v>83</v>
      </c>
      <c r="Z332" s="54" t="s">
        <v>84</v>
      </c>
      <c r="AA332" s="50"/>
      <c r="AB332" s="55"/>
      <c r="AC332" s="56"/>
      <c r="AJQ332" s="57"/>
      <c r="AJR332"/>
      <c r="AJS332"/>
      <c r="AJT332"/>
      <c r="AJU332"/>
      <c r="AJV332"/>
      <c r="AJW332"/>
      <c r="AJX332"/>
      <c r="AJY332"/>
      <c r="AJZ332"/>
      <c r="AKA332"/>
      <c r="AKB332"/>
      <c r="AKC332"/>
      <c r="AKD332"/>
      <c r="AKE332"/>
      <c r="AKF332"/>
      <c r="AKG332"/>
      <c r="AKH332"/>
      <c r="AKI332"/>
      <c r="AKJ332"/>
      <c r="AKK332"/>
      <c r="AKL332"/>
      <c r="AKM332"/>
      <c r="AKN332"/>
      <c r="AKO332"/>
      <c r="AKP332"/>
      <c r="AKQ332"/>
      <c r="AKR332"/>
      <c r="AKS332"/>
      <c r="AKT332"/>
      <c r="AKU332"/>
      <c r="AKV332"/>
      <c r="AKW332"/>
      <c r="AKX332"/>
      <c r="AKY332"/>
      <c r="AKZ332"/>
      <c r="ALA332"/>
      <c r="ALB332"/>
      <c r="ALC332"/>
      <c r="ALD332"/>
      <c r="ALE332"/>
      <c r="ALF332"/>
      <c r="ALG332"/>
      <c r="ALH332"/>
      <c r="ALI332"/>
      <c r="ALJ332"/>
      <c r="ALK332"/>
      <c r="ALL332"/>
      <c r="ALM332"/>
      <c r="ALN332"/>
      <c r="ALO332"/>
      <c r="ALP332"/>
      <c r="ALQ332"/>
      <c r="ALR332"/>
      <c r="ALS332"/>
      <c r="ALT332"/>
      <c r="ALU332"/>
      <c r="ALV332"/>
      <c r="ALW332"/>
      <c r="ALX332"/>
      <c r="ALY332"/>
      <c r="ALZ332"/>
      <c r="AMA332"/>
      <c r="AMB332"/>
      <c r="AMC332"/>
      <c r="AMD332"/>
      <c r="AME332"/>
      <c r="AMF332"/>
      <c r="AMG332"/>
      <c r="AMH332"/>
      <c r="AMI332"/>
      <c r="AMJ332"/>
    </row>
    <row r="333" spans="1:1024" s="58" customFormat="1" ht="315" x14ac:dyDescent="0.3">
      <c r="A333" s="40" t="str">
        <f>VLOOKUP(E333,comité_bassin!A:B,2,0)</f>
        <v>Seine-Normandie, Artois-Picardie</v>
      </c>
      <c r="B333" s="40" t="str">
        <f>VLOOKUP(E333,'Région SAGE'!$A$2:$B$233,2,0)</f>
        <v>HAUTS-DE-FRANCE</v>
      </c>
      <c r="C333" s="40" t="str">
        <f>VLOOKUP(E333,'département SAGE'!$A$2:$B$192,2,0)</f>
        <v>SEINE-MARITIME</v>
      </c>
      <c r="D333" s="41" t="s">
        <v>1428</v>
      </c>
      <c r="E333" s="75" t="s">
        <v>1429</v>
      </c>
      <c r="F333" s="42">
        <f>VLOOKUP(E333,date_approbation!$A$2:$B$192,2,0)</f>
        <v>42600</v>
      </c>
      <c r="G333" s="42" t="str">
        <f>VLOOKUP(E333,' SAGE nécessaire'!$A$2:$C$192,2,0)</f>
        <v>oui</v>
      </c>
      <c r="H333" s="42" t="str">
        <f>VLOOKUP(E333,' SAGE nécessaire'!$A$2:$C$192,3,0)</f>
        <v>oui</v>
      </c>
      <c r="I333" s="43" t="s">
        <v>484</v>
      </c>
      <c r="J333" s="44" t="s">
        <v>1433</v>
      </c>
      <c r="K333" s="40" t="s">
        <v>73</v>
      </c>
      <c r="L333" s="45" t="s">
        <v>74</v>
      </c>
      <c r="M333" s="46" t="s">
        <v>217</v>
      </c>
      <c r="N333" s="45"/>
      <c r="O333" s="46"/>
      <c r="P333" s="47" t="s">
        <v>1434</v>
      </c>
      <c r="Q333" s="48" t="s">
        <v>1435</v>
      </c>
      <c r="R333" s="79" t="s">
        <v>220</v>
      </c>
      <c r="S333" s="55" t="s">
        <v>175</v>
      </c>
      <c r="T333" s="67" t="s">
        <v>1245</v>
      </c>
      <c r="U333" s="52"/>
      <c r="V333" s="58" t="s">
        <v>93</v>
      </c>
      <c r="W333" s="57"/>
      <c r="X333" s="90" t="s">
        <v>71</v>
      </c>
      <c r="Y333" s="54" t="s">
        <v>83</v>
      </c>
      <c r="Z333" s="54" t="s">
        <v>102</v>
      </c>
      <c r="AA333" s="50"/>
      <c r="AB333" s="55"/>
      <c r="AC333" s="56"/>
      <c r="AJQ333" s="57"/>
      <c r="AJR333"/>
      <c r="AJS333"/>
      <c r="AJT333"/>
      <c r="AJU333"/>
      <c r="AJV333"/>
      <c r="AJW333"/>
      <c r="AJX333"/>
      <c r="AJY333"/>
      <c r="AJZ333"/>
      <c r="AKA333"/>
      <c r="AKB333"/>
      <c r="AKC333"/>
      <c r="AKD333"/>
      <c r="AKE333"/>
      <c r="AKF333"/>
      <c r="AKG333"/>
      <c r="AKH333"/>
      <c r="AKI333"/>
      <c r="AKJ333"/>
      <c r="AKK333"/>
      <c r="AKL333"/>
      <c r="AKM333"/>
      <c r="AKN333"/>
      <c r="AKO333"/>
      <c r="AKP333"/>
      <c r="AKQ333"/>
      <c r="AKR333"/>
      <c r="AKS333"/>
      <c r="AKT333"/>
      <c r="AKU333"/>
      <c r="AKV333"/>
      <c r="AKW333"/>
      <c r="AKX333"/>
      <c r="AKY333"/>
      <c r="AKZ333"/>
      <c r="ALA333"/>
      <c r="ALB333"/>
      <c r="ALC333"/>
      <c r="ALD333"/>
      <c r="ALE333"/>
      <c r="ALF333"/>
      <c r="ALG333"/>
      <c r="ALH333"/>
      <c r="ALI333"/>
      <c r="ALJ333"/>
      <c r="ALK333"/>
      <c r="ALL333"/>
      <c r="ALM333"/>
      <c r="ALN333"/>
      <c r="ALO333"/>
      <c r="ALP333"/>
      <c r="ALQ333"/>
      <c r="ALR333"/>
      <c r="ALS333"/>
      <c r="ALT333"/>
      <c r="ALU333"/>
      <c r="ALV333"/>
      <c r="ALW333"/>
      <c r="ALX333"/>
      <c r="ALY333"/>
      <c r="ALZ333"/>
      <c r="AMA333"/>
      <c r="AMB333"/>
      <c r="AMC333"/>
      <c r="AMD333"/>
      <c r="AME333"/>
      <c r="AMF333"/>
      <c r="AMG333"/>
      <c r="AMH333"/>
      <c r="AMI333"/>
      <c r="AMJ333"/>
    </row>
    <row r="334" spans="1:1024" s="58" customFormat="1" ht="409.6" x14ac:dyDescent="0.3">
      <c r="A334" s="40" t="str">
        <f>VLOOKUP(E334,comité_bassin!A:B,2,0)</f>
        <v>Seine-Normandie, Artois-Picardie</v>
      </c>
      <c r="B334" s="40" t="str">
        <f>VLOOKUP(E334,'Région SAGE'!$A$2:$B$233,2,0)</f>
        <v>HAUTS-DE-FRANCE</v>
      </c>
      <c r="C334" s="40" t="str">
        <f>VLOOKUP(E334,'département SAGE'!$A$2:$B$192,2,0)</f>
        <v>SEINE-MARITIME</v>
      </c>
      <c r="D334" s="41" t="s">
        <v>1428</v>
      </c>
      <c r="E334" s="75" t="s">
        <v>1429</v>
      </c>
      <c r="F334" s="42">
        <f>VLOOKUP(E334,date_approbation!$A$2:$B$192,2,0)</f>
        <v>42600</v>
      </c>
      <c r="G334" s="42" t="str">
        <f>VLOOKUP(E334,' SAGE nécessaire'!$A$2:$C$192,2,0)</f>
        <v>oui</v>
      </c>
      <c r="H334" s="42" t="str">
        <f>VLOOKUP(E334,' SAGE nécessaire'!$A$2:$C$192,3,0)</f>
        <v>oui</v>
      </c>
      <c r="I334" s="43" t="s">
        <v>489</v>
      </c>
      <c r="J334" s="44" t="s">
        <v>1436</v>
      </c>
      <c r="K334" s="40" t="s">
        <v>73</v>
      </c>
      <c r="L334" s="45" t="str">
        <f>IF(OR(S334="2°a)", S334="2°b)",S334="2°c)",S334="4°"),"Milieux aquatiques","")</f>
        <v>Milieux aquatiques</v>
      </c>
      <c r="M334" s="46" t="s">
        <v>87</v>
      </c>
      <c r="N334" s="45"/>
      <c r="O334" s="46"/>
      <c r="P334" s="47" t="s">
        <v>1437</v>
      </c>
      <c r="Q334" s="48" t="s">
        <v>1438</v>
      </c>
      <c r="R334" s="79" t="s">
        <v>220</v>
      </c>
      <c r="S334" s="55" t="s">
        <v>79</v>
      </c>
      <c r="T334" s="81" t="s">
        <v>92</v>
      </c>
      <c r="U334" s="52" t="s">
        <v>81</v>
      </c>
      <c r="V334" s="58" t="s">
        <v>82</v>
      </c>
      <c r="W334" s="57"/>
      <c r="X334" s="54" t="s">
        <v>83</v>
      </c>
      <c r="Y334" s="54" t="s">
        <v>83</v>
      </c>
      <c r="Z334" s="54" t="s">
        <v>84</v>
      </c>
      <c r="AA334" s="50"/>
      <c r="AB334" s="55"/>
      <c r="AC334" s="56"/>
      <c r="AJQ334" s="57"/>
      <c r="AJR334"/>
      <c r="AJS334"/>
      <c r="AJT334"/>
      <c r="AJU334"/>
      <c r="AJV334"/>
      <c r="AJW334"/>
      <c r="AJX334"/>
      <c r="AJY334"/>
      <c r="AJZ334"/>
      <c r="AKA334"/>
      <c r="AKB334"/>
      <c r="AKC334"/>
      <c r="AKD334"/>
      <c r="AKE334"/>
      <c r="AKF334"/>
      <c r="AKG334"/>
      <c r="AKH334"/>
      <c r="AKI334"/>
      <c r="AKJ334"/>
      <c r="AKK334"/>
      <c r="AKL334"/>
      <c r="AKM334"/>
      <c r="AKN334"/>
      <c r="AKO334"/>
      <c r="AKP334"/>
      <c r="AKQ334"/>
      <c r="AKR334"/>
      <c r="AKS334"/>
      <c r="AKT334"/>
      <c r="AKU334"/>
      <c r="AKV334"/>
      <c r="AKW334"/>
      <c r="AKX334"/>
      <c r="AKY334"/>
      <c r="AKZ334"/>
      <c r="ALA334"/>
      <c r="ALB334"/>
      <c r="ALC334"/>
      <c r="ALD334"/>
      <c r="ALE334"/>
      <c r="ALF334"/>
      <c r="ALG334"/>
      <c r="ALH334"/>
      <c r="ALI334"/>
      <c r="ALJ334"/>
      <c r="ALK334"/>
      <c r="ALL334"/>
      <c r="ALM334"/>
      <c r="ALN334"/>
      <c r="ALO334"/>
      <c r="ALP334"/>
      <c r="ALQ334"/>
      <c r="ALR334"/>
      <c r="ALS334"/>
      <c r="ALT334"/>
      <c r="ALU334"/>
      <c r="ALV334"/>
      <c r="ALW334"/>
      <c r="ALX334"/>
      <c r="ALY334"/>
      <c r="ALZ334"/>
      <c r="AMA334"/>
      <c r="AMB334"/>
      <c r="AMC334"/>
      <c r="AMD334"/>
      <c r="AME334"/>
      <c r="AMF334"/>
      <c r="AMG334"/>
      <c r="AMH334"/>
      <c r="AMI334"/>
      <c r="AMJ334"/>
    </row>
    <row r="335" spans="1:1024" s="58" customFormat="1" ht="357" x14ac:dyDescent="0.3">
      <c r="A335" s="40" t="str">
        <f>VLOOKUP(E335,comité_bassin!A:B,2,0)</f>
        <v>Seine-Normandie, Artois-Picardie</v>
      </c>
      <c r="B335" s="40" t="str">
        <f>VLOOKUP(E335,'Région SAGE'!$A$2:$B$233,2,0)</f>
        <v>HAUTS-DE-FRANCE</v>
      </c>
      <c r="C335" s="40" t="str">
        <f>VLOOKUP(E335,'département SAGE'!$A$2:$B$192,2,0)</f>
        <v>SEINE-MARITIME</v>
      </c>
      <c r="D335" s="41" t="s">
        <v>1428</v>
      </c>
      <c r="E335" s="75" t="s">
        <v>1429</v>
      </c>
      <c r="F335" s="42">
        <f>VLOOKUP(E335,date_approbation!$A$2:$B$192,2,0)</f>
        <v>42600</v>
      </c>
      <c r="G335" s="42" t="str">
        <f>VLOOKUP(E335,' SAGE nécessaire'!$A$2:$C$192,2,0)</f>
        <v>oui</v>
      </c>
      <c r="H335" s="42" t="str">
        <f>VLOOKUP(E335,' SAGE nécessaire'!$A$2:$C$192,3,0)</f>
        <v>oui</v>
      </c>
      <c r="I335" s="43" t="s">
        <v>493</v>
      </c>
      <c r="J335" s="44" t="s">
        <v>1439</v>
      </c>
      <c r="K335" s="40" t="s">
        <v>73</v>
      </c>
      <c r="L335" s="45" t="str">
        <f>IF(OR(S335="2°a)", S335="2°b)",S335="2°c)",S335="4°"),"Milieux aquatiques","")</f>
        <v>Milieux aquatiques</v>
      </c>
      <c r="M335" s="59" t="s">
        <v>119</v>
      </c>
      <c r="N335" s="45"/>
      <c r="O335" s="46"/>
      <c r="P335" s="47" t="s">
        <v>1440</v>
      </c>
      <c r="Q335" s="48" t="s">
        <v>1441</v>
      </c>
      <c r="R335" s="79" t="s">
        <v>200</v>
      </c>
      <c r="S335" s="55" t="s">
        <v>79</v>
      </c>
      <c r="T335" s="81" t="s">
        <v>460</v>
      </c>
      <c r="U335" s="52" t="s">
        <v>81</v>
      </c>
      <c r="V335" s="58" t="s">
        <v>82</v>
      </c>
      <c r="W335" s="57"/>
      <c r="X335" s="54" t="s">
        <v>83</v>
      </c>
      <c r="Y335" s="54" t="s">
        <v>83</v>
      </c>
      <c r="Z335" s="54" t="s">
        <v>84</v>
      </c>
      <c r="AA335" s="50"/>
      <c r="AB335" s="55"/>
      <c r="AC335" s="56"/>
      <c r="AJQ335" s="57"/>
      <c r="AJR335"/>
      <c r="AJS335"/>
      <c r="AJT335"/>
      <c r="AJU335"/>
      <c r="AJV335"/>
      <c r="AJW335"/>
      <c r="AJX335"/>
      <c r="AJY335"/>
      <c r="AJZ335"/>
      <c r="AKA335"/>
      <c r="AKB335"/>
      <c r="AKC335"/>
      <c r="AKD335"/>
      <c r="AKE335"/>
      <c r="AKF335"/>
      <c r="AKG335"/>
      <c r="AKH335"/>
      <c r="AKI335"/>
      <c r="AKJ335"/>
      <c r="AKK335"/>
      <c r="AKL335"/>
      <c r="AKM335"/>
      <c r="AKN335"/>
      <c r="AKO335"/>
      <c r="AKP335"/>
      <c r="AKQ335"/>
      <c r="AKR335"/>
      <c r="AKS335"/>
      <c r="AKT335"/>
      <c r="AKU335"/>
      <c r="AKV335"/>
      <c r="AKW335"/>
      <c r="AKX335"/>
      <c r="AKY335"/>
      <c r="AKZ335"/>
      <c r="ALA335"/>
      <c r="ALB335"/>
      <c r="ALC335"/>
      <c r="ALD335"/>
      <c r="ALE335"/>
      <c r="ALF335"/>
      <c r="ALG335"/>
      <c r="ALH335"/>
      <c r="ALI335"/>
      <c r="ALJ335"/>
      <c r="ALK335"/>
      <c r="ALL335"/>
      <c r="ALM335"/>
      <c r="ALN335"/>
      <c r="ALO335"/>
      <c r="ALP335"/>
      <c r="ALQ335"/>
      <c r="ALR335"/>
      <c r="ALS335"/>
      <c r="ALT335"/>
      <c r="ALU335"/>
      <c r="ALV335"/>
      <c r="ALW335"/>
      <c r="ALX335"/>
      <c r="ALY335"/>
      <c r="ALZ335"/>
      <c r="AMA335"/>
      <c r="AMB335"/>
      <c r="AMC335"/>
      <c r="AMD335"/>
      <c r="AME335"/>
      <c r="AMF335"/>
      <c r="AMG335"/>
      <c r="AMH335"/>
      <c r="AMI335"/>
      <c r="AMJ335"/>
    </row>
    <row r="336" spans="1:1024" s="58" customFormat="1" ht="231" x14ac:dyDescent="0.3">
      <c r="A336" s="40" t="str">
        <f>VLOOKUP(E336,comité_bassin!A:B,2,0)</f>
        <v>Seine-Normandie, Artois-Picardie</v>
      </c>
      <c r="B336" s="40" t="str">
        <f>VLOOKUP(E336,'Région SAGE'!$A$2:$B$233,2,0)</f>
        <v>HAUTS-DE-FRANCE</v>
      </c>
      <c r="C336" s="40" t="str">
        <f>VLOOKUP(E336,'département SAGE'!$A$2:$B$192,2,0)</f>
        <v>SEINE-MARITIME</v>
      </c>
      <c r="D336" s="41" t="s">
        <v>1428</v>
      </c>
      <c r="E336" s="75" t="s">
        <v>1429</v>
      </c>
      <c r="F336" s="42">
        <f>VLOOKUP(E336,date_approbation!$A$2:$B$192,2,0)</f>
        <v>42600</v>
      </c>
      <c r="G336" s="42" t="str">
        <f>VLOOKUP(E336,' SAGE nécessaire'!$A$2:$C$192,2,0)</f>
        <v>oui</v>
      </c>
      <c r="H336" s="42" t="str">
        <f>VLOOKUP(E336,' SAGE nécessaire'!$A$2:$C$192,3,0)</f>
        <v>oui</v>
      </c>
      <c r="I336" s="43" t="s">
        <v>497</v>
      </c>
      <c r="J336" s="44" t="s">
        <v>1442</v>
      </c>
      <c r="K336" s="40" t="s">
        <v>73</v>
      </c>
      <c r="L336" s="45" t="str">
        <f>IF(OR(S336="2°a)", S336="2°b)",S336="2°c)",S336="4°"),"Milieux aquatiques","")</f>
        <v>Milieux aquatiques</v>
      </c>
      <c r="M336" s="46" t="s">
        <v>217</v>
      </c>
      <c r="N336" s="45"/>
      <c r="O336" s="46"/>
      <c r="P336" s="47" t="s">
        <v>1443</v>
      </c>
      <c r="Q336" s="48" t="s">
        <v>1444</v>
      </c>
      <c r="R336" s="79" t="s">
        <v>200</v>
      </c>
      <c r="S336" s="55" t="s">
        <v>79</v>
      </c>
      <c r="T336" s="67" t="s">
        <v>1445</v>
      </c>
      <c r="U336" s="52" t="s">
        <v>81</v>
      </c>
      <c r="V336" s="58" t="s">
        <v>82</v>
      </c>
      <c r="W336" s="57"/>
      <c r="X336" s="54" t="s">
        <v>83</v>
      </c>
      <c r="Y336" s="54" t="s">
        <v>83</v>
      </c>
      <c r="Z336" s="54" t="s">
        <v>84</v>
      </c>
      <c r="AA336" s="50"/>
      <c r="AB336" s="55"/>
      <c r="AC336" s="56"/>
      <c r="AJQ336" s="57"/>
      <c r="AJR336"/>
      <c r="AJS336"/>
      <c r="AJT336"/>
      <c r="AJU336"/>
      <c r="AJV336"/>
      <c r="AJW336"/>
      <c r="AJX336"/>
      <c r="AJY336"/>
      <c r="AJZ336"/>
      <c r="AKA336"/>
      <c r="AKB336"/>
      <c r="AKC336"/>
      <c r="AKD336"/>
      <c r="AKE336"/>
      <c r="AKF336"/>
      <c r="AKG336"/>
      <c r="AKH336"/>
      <c r="AKI336"/>
      <c r="AKJ336"/>
      <c r="AKK336"/>
      <c r="AKL336"/>
      <c r="AKM336"/>
      <c r="AKN336"/>
      <c r="AKO336"/>
      <c r="AKP336"/>
      <c r="AKQ336"/>
      <c r="AKR336"/>
      <c r="AKS336"/>
      <c r="AKT336"/>
      <c r="AKU336"/>
      <c r="AKV336"/>
      <c r="AKW336"/>
      <c r="AKX336"/>
      <c r="AKY336"/>
      <c r="AKZ336"/>
      <c r="ALA336"/>
      <c r="ALB336"/>
      <c r="ALC336"/>
      <c r="ALD336"/>
      <c r="ALE336"/>
      <c r="ALF336"/>
      <c r="ALG336"/>
      <c r="ALH336"/>
      <c r="ALI336"/>
      <c r="ALJ336"/>
      <c r="ALK336"/>
      <c r="ALL336"/>
      <c r="ALM336"/>
      <c r="ALN336"/>
      <c r="ALO336"/>
      <c r="ALP336"/>
      <c r="ALQ336"/>
      <c r="ALR336"/>
      <c r="ALS336"/>
      <c r="ALT336"/>
      <c r="ALU336"/>
      <c r="ALV336"/>
      <c r="ALW336"/>
      <c r="ALX336"/>
      <c r="ALY336"/>
      <c r="ALZ336"/>
      <c r="AMA336"/>
      <c r="AMB336"/>
      <c r="AMC336"/>
      <c r="AMD336"/>
      <c r="AME336"/>
      <c r="AMF336"/>
      <c r="AMG336"/>
      <c r="AMH336"/>
      <c r="AMI336"/>
      <c r="AMJ336"/>
    </row>
    <row r="337" spans="1:1024" s="57" customFormat="1" ht="57.75" customHeight="1" x14ac:dyDescent="0.3">
      <c r="A337" s="40" t="str">
        <f>VLOOKUP(E337,comité_bassin!A:B,2,0)</f>
        <v>Seine-Normandie</v>
      </c>
      <c r="B337" s="40" t="str">
        <f>VLOOKUP(E337,'Région SAGE'!$A$2:$B$233,2,0)</f>
        <v>ILE-DE-FRANCE</v>
      </c>
      <c r="C337" s="40" t="str">
        <f>VLOOKUP(E337,'département SAGE'!$A$2:$B$192,2,0)</f>
        <v>VAL-DE-MARNE</v>
      </c>
      <c r="D337" s="41" t="s">
        <v>1446</v>
      </c>
      <c r="E337" s="41" t="s">
        <v>1447</v>
      </c>
      <c r="F337" s="42">
        <f>VLOOKUP(E337,date_approbation!$A$2:$B$192,2,0)</f>
        <v>43102</v>
      </c>
      <c r="G337" s="42" t="str">
        <f>VLOOKUP(E337,' SAGE nécessaire'!$A$2:$C$192,2,0)</f>
        <v>oui</v>
      </c>
      <c r="H337" s="42" t="str">
        <f>VLOOKUP(E337,' SAGE nécessaire'!$A$2:$C$192,3,0)</f>
        <v>oui</v>
      </c>
      <c r="I337" s="43" t="s">
        <v>480</v>
      </c>
      <c r="J337" s="43" t="s">
        <v>1448</v>
      </c>
      <c r="K337" s="40"/>
      <c r="L337" s="45"/>
      <c r="M337" s="46"/>
      <c r="N337" s="45"/>
      <c r="O337" s="46"/>
      <c r="P337" s="47"/>
      <c r="Q337" s="48"/>
      <c r="S337" s="55"/>
      <c r="AJR337"/>
      <c r="AJS337"/>
      <c r="AJT337"/>
      <c r="AJU337"/>
      <c r="AJV337"/>
      <c r="AJW337"/>
      <c r="AJX337"/>
      <c r="AJY337"/>
      <c r="AJZ337"/>
      <c r="AKA337"/>
      <c r="AKB337"/>
      <c r="AKC337"/>
      <c r="AKD337"/>
      <c r="AKE337"/>
      <c r="AKF337"/>
      <c r="AKG337"/>
      <c r="AKH337"/>
      <c r="AKI337"/>
      <c r="AKJ337"/>
      <c r="AKK337"/>
      <c r="AKL337"/>
      <c r="AKM337"/>
      <c r="AKN337"/>
      <c r="AKO337"/>
      <c r="AKP337"/>
      <c r="AKQ337"/>
      <c r="AKR337"/>
      <c r="AKS337"/>
      <c r="AKT337"/>
      <c r="AKU337"/>
      <c r="AKV337"/>
      <c r="AKW337"/>
      <c r="AKX337"/>
      <c r="AKY337"/>
      <c r="AKZ337"/>
      <c r="ALA337"/>
      <c r="ALB337"/>
      <c r="ALC337"/>
      <c r="ALD337"/>
      <c r="ALE337"/>
      <c r="ALF337"/>
      <c r="ALG337"/>
      <c r="ALH337"/>
      <c r="ALI337"/>
      <c r="ALJ337"/>
      <c r="ALK337"/>
      <c r="ALL337"/>
      <c r="ALM337"/>
      <c r="ALN337"/>
      <c r="ALO337"/>
      <c r="ALP337"/>
      <c r="ALQ337"/>
      <c r="ALR337"/>
      <c r="ALS337"/>
      <c r="ALT337"/>
      <c r="ALU337"/>
      <c r="ALV337"/>
      <c r="ALW337"/>
      <c r="ALX337"/>
      <c r="ALY337"/>
      <c r="ALZ337"/>
      <c r="AMA337"/>
      <c r="AMB337"/>
      <c r="AMC337"/>
      <c r="AMD337"/>
      <c r="AME337"/>
      <c r="AMF337"/>
      <c r="AMG337"/>
      <c r="AMH337"/>
      <c r="AMI337"/>
      <c r="AMJ337"/>
    </row>
    <row r="338" spans="1:1024" s="58" customFormat="1" ht="84" x14ac:dyDescent="0.3">
      <c r="A338" s="40" t="str">
        <f>VLOOKUP(E338,comité_bassin!A:B,2,0)</f>
        <v>Adour-Garonne, Loire-Bretagne</v>
      </c>
      <c r="B338" s="40" t="str">
        <f>VLOOKUP(E338,'Région SAGE'!$A$2:$B$233,2,0)</f>
        <v>NOUVELLE-AQUITAINE</v>
      </c>
      <c r="C338" s="40" t="str">
        <f>VLOOKUP(E338,'département SAGE'!$A$2:$B$192,2,0)</f>
        <v>CHARENTE-MARITIME</v>
      </c>
      <c r="D338" s="41" t="s">
        <v>1449</v>
      </c>
      <c r="E338" s="75" t="s">
        <v>1450</v>
      </c>
      <c r="F338" s="42">
        <f>VLOOKUP(E338,date_approbation!$A$2:$B$192,2,0)</f>
        <v>39811</v>
      </c>
      <c r="G338" s="42" t="str">
        <f>VLOOKUP(E338,' SAGE nécessaire'!$A$2:$C$192,2,0)</f>
        <v>non</v>
      </c>
      <c r="H338" s="42" t="str">
        <f>VLOOKUP(E338,' SAGE nécessaire'!$A$2:$C$192,3,0)</f>
        <v>non</v>
      </c>
      <c r="I338" s="43" t="s">
        <v>480</v>
      </c>
      <c r="J338" s="44" t="s">
        <v>1451</v>
      </c>
      <c r="K338" s="40" t="s">
        <v>278</v>
      </c>
      <c r="L338" s="45" t="s">
        <v>74</v>
      </c>
      <c r="M338" s="46" t="s">
        <v>217</v>
      </c>
      <c r="N338" s="45"/>
      <c r="O338" s="46"/>
      <c r="P338" s="47" t="s">
        <v>1452</v>
      </c>
      <c r="Q338" s="48" t="s">
        <v>1453</v>
      </c>
      <c r="R338" s="79" t="s">
        <v>220</v>
      </c>
      <c r="S338" s="55" t="s">
        <v>113</v>
      </c>
      <c r="T338" s="81" t="s">
        <v>488</v>
      </c>
      <c r="U338" s="52"/>
      <c r="V338" s="58" t="s">
        <v>82</v>
      </c>
      <c r="W338" s="57"/>
      <c r="X338" s="90" t="s">
        <v>71</v>
      </c>
      <c r="Y338" s="90" t="s">
        <v>71</v>
      </c>
      <c r="Z338" s="54" t="s">
        <v>84</v>
      </c>
      <c r="AA338" s="50"/>
      <c r="AB338" s="55"/>
      <c r="AC338" s="56"/>
      <c r="AJQ338" s="57"/>
      <c r="AJR338"/>
      <c r="AJS338"/>
      <c r="AJT338"/>
      <c r="AJU338"/>
      <c r="AJV338"/>
      <c r="AJW338"/>
      <c r="AJX338"/>
      <c r="AJY338"/>
      <c r="AJZ338"/>
      <c r="AKA338"/>
      <c r="AKB338"/>
      <c r="AKC338"/>
      <c r="AKD338"/>
      <c r="AKE338"/>
      <c r="AKF338"/>
      <c r="AKG338"/>
      <c r="AKH338"/>
      <c r="AKI338"/>
      <c r="AKJ338"/>
      <c r="AKK338"/>
      <c r="AKL338"/>
      <c r="AKM338"/>
      <c r="AKN338"/>
      <c r="AKO338"/>
      <c r="AKP338"/>
      <c r="AKQ338"/>
      <c r="AKR338"/>
      <c r="AKS338"/>
      <c r="AKT338"/>
      <c r="AKU338"/>
      <c r="AKV338"/>
      <c r="AKW338"/>
      <c r="AKX338"/>
      <c r="AKY338"/>
      <c r="AKZ338"/>
      <c r="ALA338"/>
      <c r="ALB338"/>
      <c r="ALC338"/>
      <c r="ALD338"/>
      <c r="ALE338"/>
      <c r="ALF338"/>
      <c r="ALG338"/>
      <c r="ALH338"/>
      <c r="ALI338"/>
      <c r="ALJ338"/>
      <c r="ALK338"/>
      <c r="ALL338"/>
      <c r="ALM338"/>
      <c r="ALN338"/>
      <c r="ALO338"/>
      <c r="ALP338"/>
      <c r="ALQ338"/>
      <c r="ALR338"/>
      <c r="ALS338"/>
      <c r="ALT338"/>
      <c r="ALU338"/>
      <c r="ALV338"/>
      <c r="ALW338"/>
      <c r="ALX338"/>
      <c r="ALY338"/>
      <c r="ALZ338"/>
      <c r="AMA338"/>
      <c r="AMB338"/>
      <c r="AMC338"/>
      <c r="AMD338"/>
      <c r="AME338"/>
      <c r="AMF338"/>
      <c r="AMG338"/>
      <c r="AMH338"/>
      <c r="AMI338"/>
      <c r="AMJ338"/>
    </row>
    <row r="339" spans="1:1024" s="58" customFormat="1" ht="126" x14ac:dyDescent="0.3">
      <c r="A339" s="40" t="str">
        <f>VLOOKUP(E339,comité_bassin!A:B,2,0)</f>
        <v>Adour-Garonne, Loire-Bretagne</v>
      </c>
      <c r="B339" s="40" t="str">
        <f>VLOOKUP(E339,'Région SAGE'!$A$2:$B$233,2,0)</f>
        <v>NOUVELLE-AQUITAINE</v>
      </c>
      <c r="C339" s="40" t="str">
        <f>VLOOKUP(E339,'département SAGE'!$A$2:$B$192,2,0)</f>
        <v>CHARENTE-MARITIME</v>
      </c>
      <c r="D339" s="41" t="s">
        <v>1449</v>
      </c>
      <c r="E339" s="75" t="s">
        <v>1450</v>
      </c>
      <c r="F339" s="42">
        <f>VLOOKUP(E339,date_approbation!$A$2:$B$192,2,0)</f>
        <v>39811</v>
      </c>
      <c r="G339" s="42" t="str">
        <f>VLOOKUP(E339,' SAGE nécessaire'!$A$2:$C$192,2,0)</f>
        <v>non</v>
      </c>
      <c r="H339" s="42" t="str">
        <f>VLOOKUP(E339,' SAGE nécessaire'!$A$2:$C$192,3,0)</f>
        <v>non</v>
      </c>
      <c r="I339" s="43" t="s">
        <v>484</v>
      </c>
      <c r="J339" s="44" t="s">
        <v>1454</v>
      </c>
      <c r="K339" s="40" t="s">
        <v>73</v>
      </c>
      <c r="L339" s="45" t="s">
        <v>138</v>
      </c>
      <c r="M339" s="46" t="s">
        <v>536</v>
      </c>
      <c r="N339" s="45"/>
      <c r="O339" s="46"/>
      <c r="P339" s="47" t="s">
        <v>1455</v>
      </c>
      <c r="Q339" s="48" t="s">
        <v>1456</v>
      </c>
      <c r="R339" s="79" t="s">
        <v>220</v>
      </c>
      <c r="S339" s="55" t="s">
        <v>79</v>
      </c>
      <c r="T339" s="67" t="s">
        <v>302</v>
      </c>
      <c r="U339" s="52"/>
      <c r="V339" s="58" t="s">
        <v>93</v>
      </c>
      <c r="W339" s="57"/>
      <c r="X339" s="54" t="s">
        <v>83</v>
      </c>
      <c r="Y339" s="90" t="s">
        <v>71</v>
      </c>
      <c r="Z339" s="54" t="s">
        <v>84</v>
      </c>
      <c r="AA339" s="50"/>
      <c r="AB339" s="55"/>
      <c r="AC339" s="56"/>
      <c r="AJQ339" s="57"/>
      <c r="AJR339"/>
      <c r="AJS339"/>
      <c r="AJT339"/>
      <c r="AJU339"/>
      <c r="AJV339"/>
      <c r="AJW339"/>
      <c r="AJX339"/>
      <c r="AJY339"/>
      <c r="AJZ339"/>
      <c r="AKA339"/>
      <c r="AKB339"/>
      <c r="AKC339"/>
      <c r="AKD339"/>
      <c r="AKE339"/>
      <c r="AKF339"/>
      <c r="AKG339"/>
      <c r="AKH339"/>
      <c r="AKI339"/>
      <c r="AKJ339"/>
      <c r="AKK339"/>
      <c r="AKL339"/>
      <c r="AKM339"/>
      <c r="AKN339"/>
      <c r="AKO339"/>
      <c r="AKP339"/>
      <c r="AKQ339"/>
      <c r="AKR339"/>
      <c r="AKS339"/>
      <c r="AKT339"/>
      <c r="AKU339"/>
      <c r="AKV339"/>
      <c r="AKW339"/>
      <c r="AKX339"/>
      <c r="AKY339"/>
      <c r="AKZ339"/>
      <c r="ALA339"/>
      <c r="ALB339"/>
      <c r="ALC339"/>
      <c r="ALD339"/>
      <c r="ALE339"/>
      <c r="ALF339"/>
      <c r="ALG339"/>
      <c r="ALH339"/>
      <c r="ALI339"/>
      <c r="ALJ339"/>
      <c r="ALK339"/>
      <c r="ALL339"/>
      <c r="ALM339"/>
      <c r="ALN339"/>
      <c r="ALO339"/>
      <c r="ALP339"/>
      <c r="ALQ339"/>
      <c r="ALR339"/>
      <c r="ALS339"/>
      <c r="ALT339"/>
      <c r="ALU339"/>
      <c r="ALV339"/>
      <c r="ALW339"/>
      <c r="ALX339"/>
      <c r="ALY339"/>
      <c r="ALZ339"/>
      <c r="AMA339"/>
      <c r="AMB339"/>
      <c r="AMC339"/>
      <c r="AMD339"/>
      <c r="AME339"/>
      <c r="AMF339"/>
      <c r="AMG339"/>
      <c r="AMH339"/>
      <c r="AMI339"/>
      <c r="AMJ339"/>
    </row>
    <row r="340" spans="1:1024" s="58" customFormat="1" ht="126" x14ac:dyDescent="0.3">
      <c r="A340" s="40" t="str">
        <f>VLOOKUP(E340,comité_bassin!A:B,2,0)</f>
        <v>Adour-Garonne, Loire-Bretagne</v>
      </c>
      <c r="B340" s="40" t="str">
        <f>VLOOKUP(E340,'Région SAGE'!$A$2:$B$233,2,0)</f>
        <v>NOUVELLE-AQUITAINE</v>
      </c>
      <c r="C340" s="40" t="str">
        <f>VLOOKUP(E340,'département SAGE'!$A$2:$B$192,2,0)</f>
        <v>CHARENTE-MARITIME</v>
      </c>
      <c r="D340" s="41" t="s">
        <v>1449</v>
      </c>
      <c r="E340" s="75" t="s">
        <v>1450</v>
      </c>
      <c r="F340" s="42">
        <f>VLOOKUP(E340,date_approbation!$A$2:$B$192,2,0)</f>
        <v>39811</v>
      </c>
      <c r="G340" s="42" t="str">
        <f>VLOOKUP(E340,' SAGE nécessaire'!$A$2:$C$192,2,0)</f>
        <v>non</v>
      </c>
      <c r="H340" s="42" t="str">
        <f>VLOOKUP(E340,' SAGE nécessaire'!$A$2:$C$192,3,0)</f>
        <v>non</v>
      </c>
      <c r="I340" s="43" t="s">
        <v>489</v>
      </c>
      <c r="J340" s="44" t="s">
        <v>1457</v>
      </c>
      <c r="K340" s="40" t="s">
        <v>73</v>
      </c>
      <c r="L340" s="45" t="s">
        <v>108</v>
      </c>
      <c r="M340" s="46" t="s">
        <v>308</v>
      </c>
      <c r="N340" s="45" t="s">
        <v>138</v>
      </c>
      <c r="O340" s="46" t="s">
        <v>627</v>
      </c>
      <c r="P340" s="47" t="s">
        <v>1458</v>
      </c>
      <c r="Q340" s="48" t="s">
        <v>1459</v>
      </c>
      <c r="R340" s="79" t="s">
        <v>220</v>
      </c>
      <c r="S340" s="55" t="s">
        <v>79</v>
      </c>
      <c r="T340" s="81" t="s">
        <v>545</v>
      </c>
      <c r="U340" s="52"/>
      <c r="V340" s="58" t="s">
        <v>82</v>
      </c>
      <c r="W340" s="57"/>
      <c r="X340" s="54" t="s">
        <v>83</v>
      </c>
      <c r="Y340" s="90" t="s">
        <v>71</v>
      </c>
      <c r="Z340" s="54" t="s">
        <v>84</v>
      </c>
      <c r="AA340" s="50"/>
      <c r="AB340" s="55"/>
      <c r="AC340" s="56"/>
      <c r="AJQ340" s="57"/>
      <c r="AJR340"/>
      <c r="AJS340"/>
      <c r="AJT340"/>
      <c r="AJU340"/>
      <c r="AJV340"/>
      <c r="AJW340"/>
      <c r="AJX340"/>
      <c r="AJY340"/>
      <c r="AJZ340"/>
      <c r="AKA340"/>
      <c r="AKB340"/>
      <c r="AKC340"/>
      <c r="AKD340"/>
      <c r="AKE340"/>
      <c r="AKF340"/>
      <c r="AKG340"/>
      <c r="AKH340"/>
      <c r="AKI340"/>
      <c r="AKJ340"/>
      <c r="AKK340"/>
      <c r="AKL340"/>
      <c r="AKM340"/>
      <c r="AKN340"/>
      <c r="AKO340"/>
      <c r="AKP340"/>
      <c r="AKQ340"/>
      <c r="AKR340"/>
      <c r="AKS340"/>
      <c r="AKT340"/>
      <c r="AKU340"/>
      <c r="AKV340"/>
      <c r="AKW340"/>
      <c r="AKX340"/>
      <c r="AKY340"/>
      <c r="AKZ340"/>
      <c r="ALA340"/>
      <c r="ALB340"/>
      <c r="ALC340"/>
      <c r="ALD340"/>
      <c r="ALE340"/>
      <c r="ALF340"/>
      <c r="ALG340"/>
      <c r="ALH340"/>
      <c r="ALI340"/>
      <c r="ALJ340"/>
      <c r="ALK340"/>
      <c r="ALL340"/>
      <c r="ALM340"/>
      <c r="ALN340"/>
      <c r="ALO340"/>
      <c r="ALP340"/>
      <c r="ALQ340"/>
      <c r="ALR340"/>
      <c r="ALS340"/>
      <c r="ALT340"/>
      <c r="ALU340"/>
      <c r="ALV340"/>
      <c r="ALW340"/>
      <c r="ALX340"/>
      <c r="ALY340"/>
      <c r="ALZ340"/>
      <c r="AMA340"/>
      <c r="AMB340"/>
      <c r="AMC340"/>
      <c r="AMD340"/>
      <c r="AME340"/>
      <c r="AMF340"/>
      <c r="AMG340"/>
      <c r="AMH340"/>
      <c r="AMI340"/>
      <c r="AMJ340"/>
    </row>
    <row r="341" spans="1:1024" s="58" customFormat="1" ht="84" x14ac:dyDescent="0.3">
      <c r="A341" s="40" t="str">
        <f>VLOOKUP(E341,comité_bassin!A:B,2,0)</f>
        <v>Adour-Garonne</v>
      </c>
      <c r="B341" s="40" t="str">
        <f>VLOOKUP(E341,'Région SAGE'!$A$2:$B$233,2,0)</f>
        <v>OCCITANIE</v>
      </c>
      <c r="C341" s="40" t="str">
        <f>VLOOKUP(E341,'département SAGE'!$A$2:$B$192,2,0)</f>
        <v>LOZERE</v>
      </c>
      <c r="D341" s="41" t="s">
        <v>1460</v>
      </c>
      <c r="E341" s="75" t="s">
        <v>1461</v>
      </c>
      <c r="F341" s="42">
        <f>VLOOKUP(E341,date_approbation!$A$2:$B$192,2,0)</f>
        <v>38530</v>
      </c>
      <c r="G341" s="42" t="str">
        <f>VLOOKUP(E341,' SAGE nécessaire'!$A$2:$C$192,2,0)</f>
        <v>non</v>
      </c>
      <c r="H341" s="42" t="str">
        <f>VLOOKUP(E341,' SAGE nécessaire'!$A$2:$C$192,3,0)</f>
        <v>non</v>
      </c>
      <c r="I341" s="43" t="s">
        <v>480</v>
      </c>
      <c r="J341" s="44" t="s">
        <v>1462</v>
      </c>
      <c r="K341" s="40" t="s">
        <v>73</v>
      </c>
      <c r="L341" s="45" t="s">
        <v>138</v>
      </c>
      <c r="M341" s="46" t="s">
        <v>139</v>
      </c>
      <c r="N341" s="45"/>
      <c r="O341" s="46"/>
      <c r="P341" s="47" t="s">
        <v>1463</v>
      </c>
      <c r="Q341" s="48" t="s">
        <v>1464</v>
      </c>
      <c r="R341" s="79" t="s">
        <v>200</v>
      </c>
      <c r="S341" s="50" t="s">
        <v>91</v>
      </c>
      <c r="T341" s="67" t="s">
        <v>1003</v>
      </c>
      <c r="U341" s="52"/>
      <c r="V341" s="58" t="s">
        <v>93</v>
      </c>
      <c r="W341" s="57"/>
      <c r="X341" s="54" t="s">
        <v>83</v>
      </c>
      <c r="Y341" s="54" t="s">
        <v>83</v>
      </c>
      <c r="Z341" s="54" t="s">
        <v>84</v>
      </c>
      <c r="AA341" s="50"/>
      <c r="AB341" s="55" t="s">
        <v>1465</v>
      </c>
      <c r="AC341" s="56"/>
      <c r="AJQ341" s="57"/>
      <c r="AJR341"/>
      <c r="AJS341"/>
      <c r="AJT341"/>
      <c r="AJU341"/>
      <c r="AJV341"/>
      <c r="AJW341"/>
      <c r="AJX341"/>
      <c r="AJY341"/>
      <c r="AJZ341"/>
      <c r="AKA341"/>
      <c r="AKB341"/>
      <c r="AKC341"/>
      <c r="AKD341"/>
      <c r="AKE341"/>
      <c r="AKF341"/>
      <c r="AKG341"/>
      <c r="AKH341"/>
      <c r="AKI341"/>
      <c r="AKJ341"/>
      <c r="AKK341"/>
      <c r="AKL341"/>
      <c r="AKM341"/>
      <c r="AKN341"/>
      <c r="AKO341"/>
      <c r="AKP341"/>
      <c r="AKQ341"/>
      <c r="AKR341"/>
      <c r="AKS341"/>
      <c r="AKT341"/>
      <c r="AKU341"/>
      <c r="AKV341"/>
      <c r="AKW341"/>
      <c r="AKX341"/>
      <c r="AKY341"/>
      <c r="AKZ341"/>
      <c r="ALA341"/>
      <c r="ALB341"/>
      <c r="ALC341"/>
      <c r="ALD341"/>
      <c r="ALE341"/>
      <c r="ALF341"/>
      <c r="ALG341"/>
      <c r="ALH341"/>
      <c r="ALI341"/>
      <c r="ALJ341"/>
      <c r="ALK341"/>
      <c r="ALL341"/>
      <c r="ALM341"/>
      <c r="ALN341"/>
      <c r="ALO341"/>
      <c r="ALP341"/>
      <c r="ALQ341"/>
      <c r="ALR341"/>
      <c r="ALS341"/>
      <c r="ALT341"/>
      <c r="ALU341"/>
      <c r="ALV341"/>
      <c r="ALW341"/>
      <c r="ALX341"/>
      <c r="ALY341"/>
      <c r="ALZ341"/>
      <c r="AMA341"/>
      <c r="AMB341"/>
      <c r="AMC341"/>
      <c r="AMD341"/>
      <c r="AME341"/>
      <c r="AMF341"/>
      <c r="AMG341"/>
      <c r="AMH341"/>
      <c r="AMI341"/>
      <c r="AMJ341"/>
    </row>
    <row r="342" spans="1:1024" s="58" customFormat="1" ht="63" x14ac:dyDescent="0.3">
      <c r="A342" s="40" t="str">
        <f>VLOOKUP(E342,comité_bassin!A:B,2,0)</f>
        <v>Adour-Garonne</v>
      </c>
      <c r="B342" s="40" t="str">
        <f>VLOOKUP(E342,'Région SAGE'!$A$2:$B$233,2,0)</f>
        <v>OCCITANIE</v>
      </c>
      <c r="C342" s="40" t="str">
        <f>VLOOKUP(E342,'département SAGE'!$A$2:$B$192,2,0)</f>
        <v>LOZERE</v>
      </c>
      <c r="D342" s="41" t="s">
        <v>1460</v>
      </c>
      <c r="E342" s="75" t="s">
        <v>1461</v>
      </c>
      <c r="F342" s="42">
        <f>VLOOKUP(E342,date_approbation!$A$2:$B$192,2,0)</f>
        <v>38530</v>
      </c>
      <c r="G342" s="42" t="str">
        <f>VLOOKUP(E342,' SAGE nécessaire'!$A$2:$C$192,2,0)</f>
        <v>non</v>
      </c>
      <c r="H342" s="42" t="str">
        <f>VLOOKUP(E342,' SAGE nécessaire'!$A$2:$C$192,3,0)</f>
        <v>non</v>
      </c>
      <c r="I342" s="43" t="s">
        <v>484</v>
      </c>
      <c r="J342" s="44" t="s">
        <v>1466</v>
      </c>
      <c r="K342" s="40" t="s">
        <v>73</v>
      </c>
      <c r="L342" s="45" t="s">
        <v>138</v>
      </c>
      <c r="M342" s="46" t="s">
        <v>139</v>
      </c>
      <c r="N342" s="45"/>
      <c r="O342" s="46"/>
      <c r="P342" s="47" t="s">
        <v>1467</v>
      </c>
      <c r="Q342" s="48" t="s">
        <v>1468</v>
      </c>
      <c r="R342" s="79" t="s">
        <v>220</v>
      </c>
      <c r="S342" s="50" t="s">
        <v>91</v>
      </c>
      <c r="T342" s="81" t="s">
        <v>565</v>
      </c>
      <c r="U342" s="52"/>
      <c r="V342" s="58" t="s">
        <v>93</v>
      </c>
      <c r="W342" s="57"/>
      <c r="X342" s="54" t="s">
        <v>83</v>
      </c>
      <c r="Y342" s="54" t="s">
        <v>83</v>
      </c>
      <c r="Z342" s="54" t="s">
        <v>84</v>
      </c>
      <c r="AA342" s="50"/>
      <c r="AB342" s="55"/>
      <c r="AC342" s="56"/>
      <c r="AJQ342" s="57"/>
      <c r="AJR342"/>
      <c r="AJS342"/>
      <c r="AJT342"/>
      <c r="AJU342"/>
      <c r="AJV342"/>
      <c r="AJW342"/>
      <c r="AJX342"/>
      <c r="AJY342"/>
      <c r="AJZ342"/>
      <c r="AKA342"/>
      <c r="AKB342"/>
      <c r="AKC342"/>
      <c r="AKD342"/>
      <c r="AKE342"/>
      <c r="AKF342"/>
      <c r="AKG342"/>
      <c r="AKH342"/>
      <c r="AKI342"/>
      <c r="AKJ342"/>
      <c r="AKK342"/>
      <c r="AKL342"/>
      <c r="AKM342"/>
      <c r="AKN342"/>
      <c r="AKO342"/>
      <c r="AKP342"/>
      <c r="AKQ342"/>
      <c r="AKR342"/>
      <c r="AKS342"/>
      <c r="AKT342"/>
      <c r="AKU342"/>
      <c r="AKV342"/>
      <c r="AKW342"/>
      <c r="AKX342"/>
      <c r="AKY342"/>
      <c r="AKZ342"/>
      <c r="ALA342"/>
      <c r="ALB342"/>
      <c r="ALC342"/>
      <c r="ALD342"/>
      <c r="ALE342"/>
      <c r="ALF342"/>
      <c r="ALG342"/>
      <c r="ALH342"/>
      <c r="ALI342"/>
      <c r="ALJ342"/>
      <c r="ALK342"/>
      <c r="ALL342"/>
      <c r="ALM342"/>
      <c r="ALN342"/>
      <c r="ALO342"/>
      <c r="ALP342"/>
      <c r="ALQ342"/>
      <c r="ALR342"/>
      <c r="ALS342"/>
      <c r="ALT342"/>
      <c r="ALU342"/>
      <c r="ALV342"/>
      <c r="ALW342"/>
      <c r="ALX342"/>
      <c r="ALY342"/>
      <c r="ALZ342"/>
      <c r="AMA342"/>
      <c r="AMB342"/>
      <c r="AMC342"/>
      <c r="AMD342"/>
      <c r="AME342"/>
      <c r="AMF342"/>
      <c r="AMG342"/>
      <c r="AMH342"/>
      <c r="AMI342"/>
      <c r="AMJ342"/>
    </row>
    <row r="343" spans="1:1024" s="58" customFormat="1" ht="84" x14ac:dyDescent="0.3">
      <c r="A343" s="40" t="str">
        <f>VLOOKUP(E343,comité_bassin!A:B,2,0)</f>
        <v>Adour-Garonne</v>
      </c>
      <c r="B343" s="40" t="str">
        <f>VLOOKUP(E343,'Région SAGE'!$A$2:$B$233,2,0)</f>
        <v>OCCITANIE</v>
      </c>
      <c r="C343" s="40" t="str">
        <f>VLOOKUP(E343,'département SAGE'!$A$2:$B$192,2,0)</f>
        <v>LOZERE</v>
      </c>
      <c r="D343" s="41" t="s">
        <v>1460</v>
      </c>
      <c r="E343" s="75" t="s">
        <v>1461</v>
      </c>
      <c r="F343" s="42">
        <f>VLOOKUP(E343,date_approbation!$A$2:$B$192,2,0)</f>
        <v>38530</v>
      </c>
      <c r="G343" s="42" t="str">
        <f>VLOOKUP(E343,' SAGE nécessaire'!$A$2:$C$192,2,0)</f>
        <v>non</v>
      </c>
      <c r="H343" s="42" t="str">
        <f>VLOOKUP(E343,' SAGE nécessaire'!$A$2:$C$192,3,0)</f>
        <v>non</v>
      </c>
      <c r="I343" s="43" t="s">
        <v>489</v>
      </c>
      <c r="J343" s="44" t="s">
        <v>1469</v>
      </c>
      <c r="K343" s="40" t="s">
        <v>278</v>
      </c>
      <c r="L343" s="45" t="s">
        <v>138</v>
      </c>
      <c r="M343" s="46" t="s">
        <v>536</v>
      </c>
      <c r="N343" s="45"/>
      <c r="O343" s="46"/>
      <c r="P343" s="47" t="s">
        <v>1470</v>
      </c>
      <c r="Q343" s="48" t="s">
        <v>1471</v>
      </c>
      <c r="R343" s="79" t="s">
        <v>220</v>
      </c>
      <c r="S343" s="55" t="s">
        <v>1370</v>
      </c>
      <c r="T343" s="67" t="s">
        <v>1003</v>
      </c>
      <c r="U343" s="52"/>
      <c r="V343" s="58" t="s">
        <v>93</v>
      </c>
      <c r="W343" s="57"/>
      <c r="X343" s="54" t="s">
        <v>83</v>
      </c>
      <c r="Y343" s="54" t="s">
        <v>83</v>
      </c>
      <c r="Z343" s="54" t="s">
        <v>84</v>
      </c>
      <c r="AA343" s="50"/>
      <c r="AB343" s="55"/>
      <c r="AC343" s="56"/>
      <c r="AJQ343" s="57"/>
      <c r="AJR343"/>
      <c r="AJS343"/>
      <c r="AJT343"/>
      <c r="AJU343"/>
      <c r="AJV343"/>
      <c r="AJW343"/>
      <c r="AJX343"/>
      <c r="AJY343"/>
      <c r="AJZ343"/>
      <c r="AKA343"/>
      <c r="AKB343"/>
      <c r="AKC343"/>
      <c r="AKD343"/>
      <c r="AKE343"/>
      <c r="AKF343"/>
      <c r="AKG343"/>
      <c r="AKH343"/>
      <c r="AKI343"/>
      <c r="AKJ343"/>
      <c r="AKK343"/>
      <c r="AKL343"/>
      <c r="AKM343"/>
      <c r="AKN343"/>
      <c r="AKO343"/>
      <c r="AKP343"/>
      <c r="AKQ343"/>
      <c r="AKR343"/>
      <c r="AKS343"/>
      <c r="AKT343"/>
      <c r="AKU343"/>
      <c r="AKV343"/>
      <c r="AKW343"/>
      <c r="AKX343"/>
      <c r="AKY343"/>
      <c r="AKZ343"/>
      <c r="ALA343"/>
      <c r="ALB343"/>
      <c r="ALC343"/>
      <c r="ALD343"/>
      <c r="ALE343"/>
      <c r="ALF343"/>
      <c r="ALG343"/>
      <c r="ALH343"/>
      <c r="ALI343"/>
      <c r="ALJ343"/>
      <c r="ALK343"/>
      <c r="ALL343"/>
      <c r="ALM343"/>
      <c r="ALN343"/>
      <c r="ALO343"/>
      <c r="ALP343"/>
      <c r="ALQ343"/>
      <c r="ALR343"/>
      <c r="ALS343"/>
      <c r="ALT343"/>
      <c r="ALU343"/>
      <c r="ALV343"/>
      <c r="ALW343"/>
      <c r="ALX343"/>
      <c r="ALY343"/>
      <c r="ALZ343"/>
      <c r="AMA343"/>
      <c r="AMB343"/>
      <c r="AMC343"/>
      <c r="AMD343"/>
      <c r="AME343"/>
      <c r="AMF343"/>
      <c r="AMG343"/>
      <c r="AMH343"/>
      <c r="AMI343"/>
      <c r="AMJ343"/>
    </row>
    <row r="344" spans="1:1024" s="58" customFormat="1" ht="84" x14ac:dyDescent="0.3">
      <c r="A344" s="40" t="str">
        <f>VLOOKUP(E344,comité_bassin!A:B,2,0)</f>
        <v>Adour-Garonne</v>
      </c>
      <c r="B344" s="40" t="str">
        <f>VLOOKUP(E344,'Région SAGE'!$A$2:$B$233,2,0)</f>
        <v>OCCITANIE</v>
      </c>
      <c r="C344" s="40" t="str">
        <f>VLOOKUP(E344,'département SAGE'!$A$2:$B$192,2,0)</f>
        <v>LOZERE</v>
      </c>
      <c r="D344" s="41" t="s">
        <v>1460</v>
      </c>
      <c r="E344" s="75" t="s">
        <v>1461</v>
      </c>
      <c r="F344" s="42">
        <f>VLOOKUP(E344,date_approbation!$A$2:$B$192,2,0)</f>
        <v>38530</v>
      </c>
      <c r="G344" s="42" t="str">
        <f>VLOOKUP(E344,' SAGE nécessaire'!$A$2:$C$192,2,0)</f>
        <v>non</v>
      </c>
      <c r="H344" s="42" t="str">
        <f>VLOOKUP(E344,' SAGE nécessaire'!$A$2:$C$192,3,0)</f>
        <v>non</v>
      </c>
      <c r="I344" s="43" t="s">
        <v>493</v>
      </c>
      <c r="J344" s="44" t="s">
        <v>1472</v>
      </c>
      <c r="K344" s="40" t="s">
        <v>73</v>
      </c>
      <c r="L344" s="45" t="s">
        <v>138</v>
      </c>
      <c r="M344" s="46" t="s">
        <v>139</v>
      </c>
      <c r="N344" s="45"/>
      <c r="O344" s="46"/>
      <c r="P344" s="47" t="s">
        <v>1473</v>
      </c>
      <c r="Q344" s="48" t="s">
        <v>1474</v>
      </c>
      <c r="R344" s="79" t="s">
        <v>200</v>
      </c>
      <c r="S344" s="50" t="s">
        <v>91</v>
      </c>
      <c r="T344" s="67" t="s">
        <v>1003</v>
      </c>
      <c r="U344" s="52"/>
      <c r="V344" s="58" t="s">
        <v>93</v>
      </c>
      <c r="W344" s="57"/>
      <c r="X344" s="54" t="s">
        <v>83</v>
      </c>
      <c r="Y344" s="54" t="s">
        <v>83</v>
      </c>
      <c r="Z344" s="54" t="s">
        <v>84</v>
      </c>
      <c r="AA344" s="50"/>
      <c r="AB344" s="55" t="s">
        <v>1475</v>
      </c>
      <c r="AC344" s="56"/>
      <c r="AJQ344" s="57"/>
      <c r="AJR344"/>
      <c r="AJS344"/>
      <c r="AJT344"/>
      <c r="AJU344"/>
      <c r="AJV344"/>
      <c r="AJW344"/>
      <c r="AJX344"/>
      <c r="AJY344"/>
      <c r="AJZ344"/>
      <c r="AKA344"/>
      <c r="AKB344"/>
      <c r="AKC344"/>
      <c r="AKD344"/>
      <c r="AKE344"/>
      <c r="AKF344"/>
      <c r="AKG344"/>
      <c r="AKH344"/>
      <c r="AKI344"/>
      <c r="AKJ344"/>
      <c r="AKK344"/>
      <c r="AKL344"/>
      <c r="AKM344"/>
      <c r="AKN344"/>
      <c r="AKO344"/>
      <c r="AKP344"/>
      <c r="AKQ344"/>
      <c r="AKR344"/>
      <c r="AKS344"/>
      <c r="AKT344"/>
      <c r="AKU344"/>
      <c r="AKV344"/>
      <c r="AKW344"/>
      <c r="AKX344"/>
      <c r="AKY344"/>
      <c r="AKZ344"/>
      <c r="ALA344"/>
      <c r="ALB344"/>
      <c r="ALC344"/>
      <c r="ALD344"/>
      <c r="ALE344"/>
      <c r="ALF344"/>
      <c r="ALG344"/>
      <c r="ALH344"/>
      <c r="ALI344"/>
      <c r="ALJ344"/>
      <c r="ALK344"/>
      <c r="ALL344"/>
      <c r="ALM344"/>
      <c r="ALN344"/>
      <c r="ALO344"/>
      <c r="ALP344"/>
      <c r="ALQ344"/>
      <c r="ALR344"/>
      <c r="ALS344"/>
      <c r="ALT344"/>
      <c r="ALU344"/>
      <c r="ALV344"/>
      <c r="ALW344"/>
      <c r="ALX344"/>
      <c r="ALY344"/>
      <c r="ALZ344"/>
      <c r="AMA344"/>
      <c r="AMB344"/>
      <c r="AMC344"/>
      <c r="AMD344"/>
      <c r="AME344"/>
      <c r="AMF344"/>
      <c r="AMG344"/>
      <c r="AMH344"/>
      <c r="AMI344"/>
      <c r="AMJ344"/>
    </row>
    <row r="345" spans="1:1024" s="58" customFormat="1" ht="126" x14ac:dyDescent="0.3">
      <c r="A345" s="40" t="str">
        <f>VLOOKUP(E345,comité_bassin!A:B,2,0)</f>
        <v>Adour-Garonne</v>
      </c>
      <c r="B345" s="40" t="str">
        <f>VLOOKUP(E345,'Région SAGE'!$A$2:$B$233,2,0)</f>
        <v>NOUVELLE-AQUITAINE</v>
      </c>
      <c r="C345" s="40" t="str">
        <f>VLOOKUP(E345,'département SAGE'!$A$2:$B$192,2,0)</f>
        <v>GIRONDE</v>
      </c>
      <c r="D345" s="41" t="s">
        <v>1476</v>
      </c>
      <c r="E345" s="75" t="s">
        <v>1477</v>
      </c>
      <c r="F345" s="42">
        <f>VLOOKUP(E345,date_approbation!$A$2:$B$192,2,0)</f>
        <v>37950</v>
      </c>
      <c r="G345" s="42" t="str">
        <f>VLOOKUP(E345,' SAGE nécessaire'!$A$2:$C$192,2,0)</f>
        <v>non</v>
      </c>
      <c r="H345" s="42" t="str">
        <f>VLOOKUP(E345,' SAGE nécessaire'!$A$2:$C$192,3,0)</f>
        <v>non</v>
      </c>
      <c r="I345" s="43" t="s">
        <v>480</v>
      </c>
      <c r="J345" s="44" t="s">
        <v>1478</v>
      </c>
      <c r="K345" s="40" t="s">
        <v>107</v>
      </c>
      <c r="L345" s="45" t="s">
        <v>108</v>
      </c>
      <c r="M345" s="46" t="s">
        <v>109</v>
      </c>
      <c r="N345" s="45"/>
      <c r="O345" s="46"/>
      <c r="P345" s="47" t="s">
        <v>1479</v>
      </c>
      <c r="Q345" s="48" t="s">
        <v>1480</v>
      </c>
      <c r="R345" s="79" t="s">
        <v>220</v>
      </c>
      <c r="S345" s="55" t="s">
        <v>113</v>
      </c>
      <c r="T345" s="81" t="s">
        <v>611</v>
      </c>
      <c r="U345" s="52"/>
      <c r="V345" s="58" t="s">
        <v>82</v>
      </c>
      <c r="W345" s="57"/>
      <c r="X345" s="90" t="s">
        <v>71</v>
      </c>
      <c r="Y345" s="54" t="s">
        <v>83</v>
      </c>
      <c r="Z345" s="54" t="s">
        <v>84</v>
      </c>
      <c r="AA345" s="50"/>
      <c r="AB345" s="55"/>
      <c r="AC345" s="56"/>
      <c r="AJQ345" s="57"/>
      <c r="AJR345"/>
      <c r="AJS345"/>
      <c r="AJT345"/>
      <c r="AJU345"/>
      <c r="AJV345"/>
      <c r="AJW345"/>
      <c r="AJX345"/>
      <c r="AJY345"/>
      <c r="AJZ345"/>
      <c r="AKA345"/>
      <c r="AKB345"/>
      <c r="AKC345"/>
      <c r="AKD345"/>
      <c r="AKE345"/>
      <c r="AKF345"/>
      <c r="AKG345"/>
      <c r="AKH345"/>
      <c r="AKI345"/>
      <c r="AKJ345"/>
      <c r="AKK345"/>
      <c r="AKL345"/>
      <c r="AKM345"/>
      <c r="AKN345"/>
      <c r="AKO345"/>
      <c r="AKP345"/>
      <c r="AKQ345"/>
      <c r="AKR345"/>
      <c r="AKS345"/>
      <c r="AKT345"/>
      <c r="AKU345"/>
      <c r="AKV345"/>
      <c r="AKW345"/>
      <c r="AKX345"/>
      <c r="AKY345"/>
      <c r="AKZ345"/>
      <c r="ALA345"/>
      <c r="ALB345"/>
      <c r="ALC345"/>
      <c r="ALD345"/>
      <c r="ALE345"/>
      <c r="ALF345"/>
      <c r="ALG345"/>
      <c r="ALH345"/>
      <c r="ALI345"/>
      <c r="ALJ345"/>
      <c r="ALK345"/>
      <c r="ALL345"/>
      <c r="ALM345"/>
      <c r="ALN345"/>
      <c r="ALO345"/>
      <c r="ALP345"/>
      <c r="ALQ345"/>
      <c r="ALR345"/>
      <c r="ALS345"/>
      <c r="ALT345"/>
      <c r="ALU345"/>
      <c r="ALV345"/>
      <c r="ALW345"/>
      <c r="ALX345"/>
      <c r="ALY345"/>
      <c r="ALZ345"/>
      <c r="AMA345"/>
      <c r="AMB345"/>
      <c r="AMC345"/>
      <c r="AMD345"/>
      <c r="AME345"/>
      <c r="AMF345"/>
      <c r="AMG345"/>
      <c r="AMH345"/>
      <c r="AMI345"/>
      <c r="AMJ345"/>
    </row>
    <row r="346" spans="1:1024" s="58" customFormat="1" ht="63" x14ac:dyDescent="0.3">
      <c r="A346" s="40" t="str">
        <f>VLOOKUP(E346,comité_bassin!A:B,2,0)</f>
        <v>Adour-Garonne</v>
      </c>
      <c r="B346" s="40" t="str">
        <f>VLOOKUP(E346,'Région SAGE'!$A$2:$B$233,2,0)</f>
        <v>NOUVELLE-AQUITAINE</v>
      </c>
      <c r="C346" s="40" t="str">
        <f>VLOOKUP(E346,'département SAGE'!$A$2:$B$192,2,0)</f>
        <v>GIRONDE</v>
      </c>
      <c r="D346" s="41" t="s">
        <v>1476</v>
      </c>
      <c r="E346" s="75" t="s">
        <v>1477</v>
      </c>
      <c r="F346" s="42">
        <f>VLOOKUP(E346,date_approbation!$A$2:$B$192,2,0)</f>
        <v>37950</v>
      </c>
      <c r="G346" s="42" t="str">
        <f>VLOOKUP(E346,' SAGE nécessaire'!$A$2:$C$192,2,0)</f>
        <v>non</v>
      </c>
      <c r="H346" s="42" t="str">
        <f>VLOOKUP(E346,' SAGE nécessaire'!$A$2:$C$192,3,0)</f>
        <v>non</v>
      </c>
      <c r="I346" s="43" t="s">
        <v>1481</v>
      </c>
      <c r="J346" s="44" t="s">
        <v>1482</v>
      </c>
      <c r="K346" s="40" t="s">
        <v>107</v>
      </c>
      <c r="L346" s="45" t="s">
        <v>108</v>
      </c>
      <c r="M346" s="46" t="s">
        <v>109</v>
      </c>
      <c r="N346" s="45"/>
      <c r="O346" s="46"/>
      <c r="P346" s="47" t="s">
        <v>1483</v>
      </c>
      <c r="Q346" s="48" t="s">
        <v>1484</v>
      </c>
      <c r="R346" s="79" t="s">
        <v>200</v>
      </c>
      <c r="S346" s="55" t="s">
        <v>113</v>
      </c>
      <c r="T346" s="81" t="s">
        <v>611</v>
      </c>
      <c r="U346" s="52"/>
      <c r="V346" s="58" t="s">
        <v>93</v>
      </c>
      <c r="W346" s="57"/>
      <c r="X346" s="90" t="s">
        <v>71</v>
      </c>
      <c r="Y346" s="54" t="s">
        <v>83</v>
      </c>
      <c r="Z346" s="54" t="s">
        <v>84</v>
      </c>
      <c r="AA346" s="50"/>
      <c r="AB346" s="55"/>
      <c r="AC346" s="56"/>
      <c r="AJQ346" s="57"/>
      <c r="AJR346"/>
      <c r="AJS346"/>
      <c r="AJT346"/>
      <c r="AJU346"/>
      <c r="AJV346"/>
      <c r="AJW346"/>
      <c r="AJX346"/>
      <c r="AJY346"/>
      <c r="AJZ346"/>
      <c r="AKA346"/>
      <c r="AKB346"/>
      <c r="AKC346"/>
      <c r="AKD346"/>
      <c r="AKE346"/>
      <c r="AKF346"/>
      <c r="AKG346"/>
      <c r="AKH346"/>
      <c r="AKI346"/>
      <c r="AKJ346"/>
      <c r="AKK346"/>
      <c r="AKL346"/>
      <c r="AKM346"/>
      <c r="AKN346"/>
      <c r="AKO346"/>
      <c r="AKP346"/>
      <c r="AKQ346"/>
      <c r="AKR346"/>
      <c r="AKS346"/>
      <c r="AKT346"/>
      <c r="AKU346"/>
      <c r="AKV346"/>
      <c r="AKW346"/>
      <c r="AKX346"/>
      <c r="AKY346"/>
      <c r="AKZ346"/>
      <c r="ALA346"/>
      <c r="ALB346"/>
      <c r="ALC346"/>
      <c r="ALD346"/>
      <c r="ALE346"/>
      <c r="ALF346"/>
      <c r="ALG346"/>
      <c r="ALH346"/>
      <c r="ALI346"/>
      <c r="ALJ346"/>
      <c r="ALK346"/>
      <c r="ALL346"/>
      <c r="ALM346"/>
      <c r="ALN346"/>
      <c r="ALO346"/>
      <c r="ALP346"/>
      <c r="ALQ346"/>
      <c r="ALR346"/>
      <c r="ALS346"/>
      <c r="ALT346"/>
      <c r="ALU346"/>
      <c r="ALV346"/>
      <c r="ALW346"/>
      <c r="ALX346"/>
      <c r="ALY346"/>
      <c r="ALZ346"/>
      <c r="AMA346"/>
      <c r="AMB346"/>
      <c r="AMC346"/>
      <c r="AMD346"/>
      <c r="AME346"/>
      <c r="AMF346"/>
      <c r="AMG346"/>
      <c r="AMH346"/>
      <c r="AMI346"/>
      <c r="AMJ346"/>
    </row>
    <row r="347" spans="1:1024" s="58" customFormat="1" ht="315" x14ac:dyDescent="0.3">
      <c r="A347" s="40" t="str">
        <f>VLOOKUP(E347,comité_bassin!A:B,2,0)</f>
        <v>Adour-Garonne</v>
      </c>
      <c r="B347" s="40" t="str">
        <f>VLOOKUP(E347,'Région SAGE'!$A$2:$B$233,2,0)</f>
        <v>NOUVELLE-AQUITAINE</v>
      </c>
      <c r="C347" s="40" t="str">
        <f>VLOOKUP(E347,'département SAGE'!$A$2:$B$192,2,0)</f>
        <v>GIRONDE</v>
      </c>
      <c r="D347" s="41" t="s">
        <v>1476</v>
      </c>
      <c r="E347" s="75" t="s">
        <v>1477</v>
      </c>
      <c r="F347" s="42">
        <f>VLOOKUP(E347,date_approbation!$A$2:$B$192,2,0)</f>
        <v>37950</v>
      </c>
      <c r="G347" s="42" t="str">
        <f>VLOOKUP(E347,' SAGE nécessaire'!$A$2:$C$192,2,0)</f>
        <v>non</v>
      </c>
      <c r="H347" s="42" t="str">
        <f>VLOOKUP(E347,' SAGE nécessaire'!$A$2:$C$192,3,0)</f>
        <v>non</v>
      </c>
      <c r="I347" s="43" t="s">
        <v>484</v>
      </c>
      <c r="J347" s="44" t="s">
        <v>1485</v>
      </c>
      <c r="K347" s="40" t="s">
        <v>107</v>
      </c>
      <c r="L347" s="45" t="str">
        <f>IF(OR(S347="2°a)", S347="2°b)",S347="2°c)",S347="4°"),"Milieux aquatiques","")</f>
        <v>Milieux aquatiques</v>
      </c>
      <c r="M347" s="46" t="s">
        <v>109</v>
      </c>
      <c r="N347" s="45"/>
      <c r="O347" s="46"/>
      <c r="P347" s="47" t="s">
        <v>1486</v>
      </c>
      <c r="Q347" s="48" t="s">
        <v>1487</v>
      </c>
      <c r="R347" s="79" t="s">
        <v>220</v>
      </c>
      <c r="S347" s="55" t="s">
        <v>79</v>
      </c>
      <c r="T347" s="51" t="s">
        <v>285</v>
      </c>
      <c r="U347" s="52"/>
      <c r="V347" s="58" t="s">
        <v>82</v>
      </c>
      <c r="W347" s="57"/>
      <c r="X347" s="54" t="s">
        <v>83</v>
      </c>
      <c r="Y347" s="54" t="s">
        <v>83</v>
      </c>
      <c r="Z347" s="54" t="s">
        <v>84</v>
      </c>
      <c r="AA347" s="50"/>
      <c r="AB347" s="55"/>
      <c r="AC347" s="56"/>
      <c r="AJQ347" s="57"/>
      <c r="AJR347"/>
      <c r="AJS347"/>
      <c r="AJT347"/>
      <c r="AJU347"/>
      <c r="AJV347"/>
      <c r="AJW347"/>
      <c r="AJX347"/>
      <c r="AJY347"/>
      <c r="AJZ347"/>
      <c r="AKA347"/>
      <c r="AKB347"/>
      <c r="AKC347"/>
      <c r="AKD347"/>
      <c r="AKE347"/>
      <c r="AKF347"/>
      <c r="AKG347"/>
      <c r="AKH347"/>
      <c r="AKI347"/>
      <c r="AKJ347"/>
      <c r="AKK347"/>
      <c r="AKL347"/>
      <c r="AKM347"/>
      <c r="AKN347"/>
      <c r="AKO347"/>
      <c r="AKP347"/>
      <c r="AKQ347"/>
      <c r="AKR347"/>
      <c r="AKS347"/>
      <c r="AKT347"/>
      <c r="AKU347"/>
      <c r="AKV347"/>
      <c r="AKW347"/>
      <c r="AKX347"/>
      <c r="AKY347"/>
      <c r="AKZ347"/>
      <c r="ALA347"/>
      <c r="ALB347"/>
      <c r="ALC347"/>
      <c r="ALD347"/>
      <c r="ALE347"/>
      <c r="ALF347"/>
      <c r="ALG347"/>
      <c r="ALH347"/>
      <c r="ALI347"/>
      <c r="ALJ347"/>
      <c r="ALK347"/>
      <c r="ALL347"/>
      <c r="ALM347"/>
      <c r="ALN347"/>
      <c r="ALO347"/>
      <c r="ALP347"/>
      <c r="ALQ347"/>
      <c r="ALR347"/>
      <c r="ALS347"/>
      <c r="ALT347"/>
      <c r="ALU347"/>
      <c r="ALV347"/>
      <c r="ALW347"/>
      <c r="ALX347"/>
      <c r="ALY347"/>
      <c r="ALZ347"/>
      <c r="AMA347"/>
      <c r="AMB347"/>
      <c r="AMC347"/>
      <c r="AMD347"/>
      <c r="AME347"/>
      <c r="AMF347"/>
      <c r="AMG347"/>
      <c r="AMH347"/>
      <c r="AMI347"/>
      <c r="AMJ347"/>
    </row>
    <row r="348" spans="1:1024" s="58" customFormat="1" ht="336" x14ac:dyDescent="0.3">
      <c r="A348" s="40" t="str">
        <f>VLOOKUP(E348,comité_bassin!A:B,2,0)</f>
        <v>Adour-Garonne</v>
      </c>
      <c r="B348" s="40" t="str">
        <f>VLOOKUP(E348,'Région SAGE'!$A$2:$B$233,2,0)</f>
        <v>NOUVELLE-AQUITAINE</v>
      </c>
      <c r="C348" s="40" t="str">
        <f>VLOOKUP(E348,'département SAGE'!$A$2:$B$192,2,0)</f>
        <v>GIRONDE</v>
      </c>
      <c r="D348" s="41" t="s">
        <v>1476</v>
      </c>
      <c r="E348" s="75" t="s">
        <v>1477</v>
      </c>
      <c r="F348" s="42">
        <f>VLOOKUP(E348,date_approbation!$A$2:$B$192,2,0)</f>
        <v>37950</v>
      </c>
      <c r="G348" s="42" t="str">
        <f>VLOOKUP(E348,' SAGE nécessaire'!$A$2:$C$192,2,0)</f>
        <v>non</v>
      </c>
      <c r="H348" s="42" t="str">
        <f>VLOOKUP(E348,' SAGE nécessaire'!$A$2:$C$192,3,0)</f>
        <v>non</v>
      </c>
      <c r="I348" s="43" t="s">
        <v>489</v>
      </c>
      <c r="J348" s="44" t="s">
        <v>1488</v>
      </c>
      <c r="K348" s="40" t="s">
        <v>107</v>
      </c>
      <c r="L348" s="45" t="s">
        <v>108</v>
      </c>
      <c r="M348" s="46" t="s">
        <v>109</v>
      </c>
      <c r="N348" s="45"/>
      <c r="O348" s="46"/>
      <c r="P348" s="47" t="s">
        <v>1489</v>
      </c>
      <c r="Q348" s="48" t="s">
        <v>1490</v>
      </c>
      <c r="R348" s="79" t="s">
        <v>220</v>
      </c>
      <c r="S348" s="55" t="s">
        <v>79</v>
      </c>
      <c r="T348" s="51" t="s">
        <v>285</v>
      </c>
      <c r="U348" s="52" t="s">
        <v>298</v>
      </c>
      <c r="V348" s="58" t="s">
        <v>82</v>
      </c>
      <c r="W348" s="57"/>
      <c r="X348" s="54" t="s">
        <v>83</v>
      </c>
      <c r="Y348" s="54" t="s">
        <v>83</v>
      </c>
      <c r="Z348" s="54" t="s">
        <v>84</v>
      </c>
      <c r="AA348" s="50"/>
      <c r="AB348" s="55"/>
      <c r="AC348" s="56"/>
      <c r="AJQ348" s="57"/>
      <c r="AJR348"/>
      <c r="AJS348"/>
      <c r="AJT348"/>
      <c r="AJU348"/>
      <c r="AJV348"/>
      <c r="AJW348"/>
      <c r="AJX348"/>
      <c r="AJY348"/>
      <c r="AJZ348"/>
      <c r="AKA348"/>
      <c r="AKB348"/>
      <c r="AKC348"/>
      <c r="AKD348"/>
      <c r="AKE348"/>
      <c r="AKF348"/>
      <c r="AKG348"/>
      <c r="AKH348"/>
      <c r="AKI348"/>
      <c r="AKJ348"/>
      <c r="AKK348"/>
      <c r="AKL348"/>
      <c r="AKM348"/>
      <c r="AKN348"/>
      <c r="AKO348"/>
      <c r="AKP348"/>
      <c r="AKQ348"/>
      <c r="AKR348"/>
      <c r="AKS348"/>
      <c r="AKT348"/>
      <c r="AKU348"/>
      <c r="AKV348"/>
      <c r="AKW348"/>
      <c r="AKX348"/>
      <c r="AKY348"/>
      <c r="AKZ348"/>
      <c r="ALA348"/>
      <c r="ALB348"/>
      <c r="ALC348"/>
      <c r="ALD348"/>
      <c r="ALE348"/>
      <c r="ALF348"/>
      <c r="ALG348"/>
      <c r="ALH348"/>
      <c r="ALI348"/>
      <c r="ALJ348"/>
      <c r="ALK348"/>
      <c r="ALL348"/>
      <c r="ALM348"/>
      <c r="ALN348"/>
      <c r="ALO348"/>
      <c r="ALP348"/>
      <c r="ALQ348"/>
      <c r="ALR348"/>
      <c r="ALS348"/>
      <c r="ALT348"/>
      <c r="ALU348"/>
      <c r="ALV348"/>
      <c r="ALW348"/>
      <c r="ALX348"/>
      <c r="ALY348"/>
      <c r="ALZ348"/>
      <c r="AMA348"/>
      <c r="AMB348"/>
      <c r="AMC348"/>
      <c r="AMD348"/>
      <c r="AME348"/>
      <c r="AMF348"/>
      <c r="AMG348"/>
      <c r="AMH348"/>
      <c r="AMI348"/>
      <c r="AMJ348"/>
    </row>
    <row r="349" spans="1:1024" s="58" customFormat="1" ht="126" x14ac:dyDescent="0.3">
      <c r="A349" s="40" t="str">
        <f>VLOOKUP(E349,comité_bassin!A:B,2,0)</f>
        <v>Adour-Garonne</v>
      </c>
      <c r="B349" s="40" t="str">
        <f>VLOOKUP(E349,'Région SAGE'!$A$2:$B$233,2,0)</f>
        <v>NOUVELLE-AQUITAINE</v>
      </c>
      <c r="C349" s="40" t="str">
        <f>VLOOKUP(E349,'département SAGE'!$A$2:$B$192,2,0)</f>
        <v>GIRONDE</v>
      </c>
      <c r="D349" s="41" t="s">
        <v>1476</v>
      </c>
      <c r="E349" s="75" t="s">
        <v>1477</v>
      </c>
      <c r="F349" s="42">
        <f>VLOOKUP(E349,date_approbation!$A$2:$B$192,2,0)</f>
        <v>37950</v>
      </c>
      <c r="G349" s="42" t="str">
        <f>VLOOKUP(E349,' SAGE nécessaire'!$A$2:$C$192,2,0)</f>
        <v>non</v>
      </c>
      <c r="H349" s="42" t="str">
        <f>VLOOKUP(E349,' SAGE nécessaire'!$A$2:$C$192,3,0)</f>
        <v>non</v>
      </c>
      <c r="I349" s="43" t="s">
        <v>493</v>
      </c>
      <c r="J349" s="44" t="s">
        <v>1491</v>
      </c>
      <c r="K349" s="40" t="s">
        <v>107</v>
      </c>
      <c r="L349" s="45" t="s">
        <v>108</v>
      </c>
      <c r="M349" s="46" t="s">
        <v>109</v>
      </c>
      <c r="N349" s="45"/>
      <c r="O349" s="46"/>
      <c r="P349" s="47" t="s">
        <v>1492</v>
      </c>
      <c r="Q349" s="48" t="s">
        <v>1493</v>
      </c>
      <c r="R349" s="79" t="s">
        <v>220</v>
      </c>
      <c r="S349" s="55" t="s">
        <v>79</v>
      </c>
      <c r="T349" s="81" t="s">
        <v>488</v>
      </c>
      <c r="U349" s="52" t="s">
        <v>115</v>
      </c>
      <c r="V349" s="58" t="s">
        <v>93</v>
      </c>
      <c r="W349" s="57"/>
      <c r="X349" s="54" t="s">
        <v>83</v>
      </c>
      <c r="Y349" s="54" t="s">
        <v>83</v>
      </c>
      <c r="Z349" s="54" t="s">
        <v>84</v>
      </c>
      <c r="AA349" s="50"/>
      <c r="AB349" s="55"/>
      <c r="AC349" s="56"/>
      <c r="AJQ349" s="57"/>
      <c r="AJR349"/>
      <c r="AJS349"/>
      <c r="AJT349"/>
      <c r="AJU349"/>
      <c r="AJV349"/>
      <c r="AJW349"/>
      <c r="AJX349"/>
      <c r="AJY349"/>
      <c r="AJZ349"/>
      <c r="AKA349"/>
      <c r="AKB349"/>
      <c r="AKC349"/>
      <c r="AKD349"/>
      <c r="AKE349"/>
      <c r="AKF349"/>
      <c r="AKG349"/>
      <c r="AKH349"/>
      <c r="AKI349"/>
      <c r="AKJ349"/>
      <c r="AKK349"/>
      <c r="AKL349"/>
      <c r="AKM349"/>
      <c r="AKN349"/>
      <c r="AKO349"/>
      <c r="AKP349"/>
      <c r="AKQ349"/>
      <c r="AKR349"/>
      <c r="AKS349"/>
      <c r="AKT349"/>
      <c r="AKU349"/>
      <c r="AKV349"/>
      <c r="AKW349"/>
      <c r="AKX349"/>
      <c r="AKY349"/>
      <c r="AKZ349"/>
      <c r="ALA349"/>
      <c r="ALB349"/>
      <c r="ALC349"/>
      <c r="ALD349"/>
      <c r="ALE349"/>
      <c r="ALF349"/>
      <c r="ALG349"/>
      <c r="ALH349"/>
      <c r="ALI349"/>
      <c r="ALJ349"/>
      <c r="ALK349"/>
      <c r="ALL349"/>
      <c r="ALM349"/>
      <c r="ALN349"/>
      <c r="ALO349"/>
      <c r="ALP349"/>
      <c r="ALQ349"/>
      <c r="ALR349"/>
      <c r="ALS349"/>
      <c r="ALT349"/>
      <c r="ALU349"/>
      <c r="ALV349"/>
      <c r="ALW349"/>
      <c r="ALX349"/>
      <c r="ALY349"/>
      <c r="ALZ349"/>
      <c r="AMA349"/>
      <c r="AMB349"/>
      <c r="AMC349"/>
      <c r="AMD349"/>
      <c r="AME349"/>
      <c r="AMF349"/>
      <c r="AMG349"/>
      <c r="AMH349"/>
      <c r="AMI349"/>
      <c r="AMJ349"/>
    </row>
    <row r="350" spans="1:1024" s="58" customFormat="1" ht="189" x14ac:dyDescent="0.3">
      <c r="A350" s="40" t="str">
        <f>VLOOKUP(E350,comité_bassin!A:B,2,0)</f>
        <v>Adour-Garonne</v>
      </c>
      <c r="B350" s="40" t="str">
        <f>VLOOKUP(E350,'Région SAGE'!$A$2:$B$233,2,0)</f>
        <v>NOUVELLE-AQUITAINE</v>
      </c>
      <c r="C350" s="40" t="str">
        <f>VLOOKUP(E350,'département SAGE'!$A$2:$B$192,2,0)</f>
        <v>GIRONDE</v>
      </c>
      <c r="D350" s="41" t="s">
        <v>1476</v>
      </c>
      <c r="E350" s="75" t="s">
        <v>1477</v>
      </c>
      <c r="F350" s="42">
        <f>VLOOKUP(E350,date_approbation!$A$2:$B$192,2,0)</f>
        <v>37950</v>
      </c>
      <c r="G350" s="42" t="str">
        <f>VLOOKUP(E350,' SAGE nécessaire'!$A$2:$C$192,2,0)</f>
        <v>non</v>
      </c>
      <c r="H350" s="42" t="str">
        <f>VLOOKUP(E350,' SAGE nécessaire'!$A$2:$C$192,3,0)</f>
        <v>non</v>
      </c>
      <c r="I350" s="43" t="s">
        <v>497</v>
      </c>
      <c r="J350" s="44" t="s">
        <v>1494</v>
      </c>
      <c r="K350" s="40" t="s">
        <v>107</v>
      </c>
      <c r="L350" s="45" t="s">
        <v>108</v>
      </c>
      <c r="M350" s="46" t="s">
        <v>109</v>
      </c>
      <c r="N350" s="45"/>
      <c r="O350" s="46"/>
      <c r="P350" s="47" t="s">
        <v>1495</v>
      </c>
      <c r="Q350" s="48" t="s">
        <v>1496</v>
      </c>
      <c r="R350" s="79" t="s">
        <v>220</v>
      </c>
      <c r="S350" s="55" t="s">
        <v>79</v>
      </c>
      <c r="T350" s="81" t="s">
        <v>488</v>
      </c>
      <c r="U350" s="52" t="s">
        <v>115</v>
      </c>
      <c r="V350" s="58" t="s">
        <v>93</v>
      </c>
      <c r="W350" s="57"/>
      <c r="X350" s="54" t="s">
        <v>83</v>
      </c>
      <c r="Y350" s="54" t="s">
        <v>83</v>
      </c>
      <c r="Z350" s="54" t="s">
        <v>84</v>
      </c>
      <c r="AA350" s="50"/>
      <c r="AB350" s="55" t="s">
        <v>1497</v>
      </c>
      <c r="AC350" s="56"/>
      <c r="AJQ350" s="57"/>
      <c r="AJR350"/>
      <c r="AJS350"/>
      <c r="AJT350"/>
      <c r="AJU350"/>
      <c r="AJV350"/>
      <c r="AJW350"/>
      <c r="AJX350"/>
      <c r="AJY350"/>
      <c r="AJZ350"/>
      <c r="AKA350"/>
      <c r="AKB350"/>
      <c r="AKC350"/>
      <c r="AKD350"/>
      <c r="AKE350"/>
      <c r="AKF350"/>
      <c r="AKG350"/>
      <c r="AKH350"/>
      <c r="AKI350"/>
      <c r="AKJ350"/>
      <c r="AKK350"/>
      <c r="AKL350"/>
      <c r="AKM350"/>
      <c r="AKN350"/>
      <c r="AKO350"/>
      <c r="AKP350"/>
      <c r="AKQ350"/>
      <c r="AKR350"/>
      <c r="AKS350"/>
      <c r="AKT350"/>
      <c r="AKU350"/>
      <c r="AKV350"/>
      <c r="AKW350"/>
      <c r="AKX350"/>
      <c r="AKY350"/>
      <c r="AKZ350"/>
      <c r="ALA350"/>
      <c r="ALB350"/>
      <c r="ALC350"/>
      <c r="ALD350"/>
      <c r="ALE350"/>
      <c r="ALF350"/>
      <c r="ALG350"/>
      <c r="ALH350"/>
      <c r="ALI350"/>
      <c r="ALJ350"/>
      <c r="ALK350"/>
      <c r="ALL350"/>
      <c r="ALM350"/>
      <c r="ALN350"/>
      <c r="ALO350"/>
      <c r="ALP350"/>
      <c r="ALQ350"/>
      <c r="ALR350"/>
      <c r="ALS350"/>
      <c r="ALT350"/>
      <c r="ALU350"/>
      <c r="ALV350"/>
      <c r="ALW350"/>
      <c r="ALX350"/>
      <c r="ALY350"/>
      <c r="ALZ350"/>
      <c r="AMA350"/>
      <c r="AMB350"/>
      <c r="AMC350"/>
      <c r="AMD350"/>
      <c r="AME350"/>
      <c r="AMF350"/>
      <c r="AMG350"/>
      <c r="AMH350"/>
      <c r="AMI350"/>
      <c r="AMJ350"/>
    </row>
    <row r="351" spans="1:1024" s="58" customFormat="1" ht="357" x14ac:dyDescent="0.3">
      <c r="A351" s="40" t="str">
        <f>VLOOKUP(E351,comité_bassin!A:B,2,0)</f>
        <v>Adour-Garonne</v>
      </c>
      <c r="B351" s="40" t="str">
        <f>VLOOKUP(E351,'Région SAGE'!$A$2:$B$233,2,0)</f>
        <v>NOUVELLE-AQUITAINE</v>
      </c>
      <c r="C351" s="40" t="str">
        <f>VLOOKUP(E351,'département SAGE'!$A$2:$B$192,2,0)</f>
        <v>GIRONDE</v>
      </c>
      <c r="D351" s="41" t="s">
        <v>1476</v>
      </c>
      <c r="E351" s="75" t="s">
        <v>1477</v>
      </c>
      <c r="F351" s="42">
        <f>VLOOKUP(E351,date_approbation!$A$2:$B$192,2,0)</f>
        <v>37950</v>
      </c>
      <c r="G351" s="42" t="str">
        <f>VLOOKUP(E351,' SAGE nécessaire'!$A$2:$C$192,2,0)</f>
        <v>non</v>
      </c>
      <c r="H351" s="42" t="str">
        <f>VLOOKUP(E351,' SAGE nécessaire'!$A$2:$C$192,3,0)</f>
        <v>non</v>
      </c>
      <c r="I351" s="43" t="s">
        <v>576</v>
      </c>
      <c r="J351" s="44" t="s">
        <v>1498</v>
      </c>
      <c r="K351" s="40" t="s">
        <v>107</v>
      </c>
      <c r="L351" s="45" t="s">
        <v>108</v>
      </c>
      <c r="M351" s="46" t="s">
        <v>109</v>
      </c>
      <c r="N351" s="45"/>
      <c r="O351" s="46"/>
      <c r="P351" s="47" t="s">
        <v>1499</v>
      </c>
      <c r="Q351" s="48" t="s">
        <v>1500</v>
      </c>
      <c r="R351" s="79" t="s">
        <v>220</v>
      </c>
      <c r="S351" s="55" t="s">
        <v>79</v>
      </c>
      <c r="T351" s="81" t="s">
        <v>488</v>
      </c>
      <c r="U351" s="52" t="s">
        <v>115</v>
      </c>
      <c r="V351" s="58" t="s">
        <v>82</v>
      </c>
      <c r="W351" s="57"/>
      <c r="X351" s="54" t="s">
        <v>83</v>
      </c>
      <c r="Y351" s="54" t="s">
        <v>83</v>
      </c>
      <c r="Z351" s="54" t="s">
        <v>84</v>
      </c>
      <c r="AA351" s="50"/>
      <c r="AB351" s="55" t="s">
        <v>1501</v>
      </c>
      <c r="AC351" s="56"/>
      <c r="AJQ351" s="57"/>
      <c r="AJR351"/>
      <c r="AJS351"/>
      <c r="AJT351"/>
      <c r="AJU351"/>
      <c r="AJV351"/>
      <c r="AJW351"/>
      <c r="AJX351"/>
      <c r="AJY351"/>
      <c r="AJZ351"/>
      <c r="AKA351"/>
      <c r="AKB351"/>
      <c r="AKC351"/>
      <c r="AKD351"/>
      <c r="AKE351"/>
      <c r="AKF351"/>
      <c r="AKG351"/>
      <c r="AKH351"/>
      <c r="AKI351"/>
      <c r="AKJ351"/>
      <c r="AKK351"/>
      <c r="AKL351"/>
      <c r="AKM351"/>
      <c r="AKN351"/>
      <c r="AKO351"/>
      <c r="AKP351"/>
      <c r="AKQ351"/>
      <c r="AKR351"/>
      <c r="AKS351"/>
      <c r="AKT351"/>
      <c r="AKU351"/>
      <c r="AKV351"/>
      <c r="AKW351"/>
      <c r="AKX351"/>
      <c r="AKY351"/>
      <c r="AKZ351"/>
      <c r="ALA351"/>
      <c r="ALB351"/>
      <c r="ALC351"/>
      <c r="ALD351"/>
      <c r="ALE351"/>
      <c r="ALF351"/>
      <c r="ALG351"/>
      <c r="ALH351"/>
      <c r="ALI351"/>
      <c r="ALJ351"/>
      <c r="ALK351"/>
      <c r="ALL351"/>
      <c r="ALM351"/>
      <c r="ALN351"/>
      <c r="ALO351"/>
      <c r="ALP351"/>
      <c r="ALQ351"/>
      <c r="ALR351"/>
      <c r="ALS351"/>
      <c r="ALT351"/>
      <c r="ALU351"/>
      <c r="ALV351"/>
      <c r="ALW351"/>
      <c r="ALX351"/>
      <c r="ALY351"/>
      <c r="ALZ351"/>
      <c r="AMA351"/>
      <c r="AMB351"/>
      <c r="AMC351"/>
      <c r="AMD351"/>
      <c r="AME351"/>
      <c r="AMF351"/>
      <c r="AMG351"/>
      <c r="AMH351"/>
      <c r="AMI351"/>
      <c r="AMJ351"/>
    </row>
    <row r="352" spans="1:1024" s="58" customFormat="1" ht="210" x14ac:dyDescent="0.3">
      <c r="A352" s="40" t="str">
        <f>VLOOKUP(E352,comité_bassin!A:B,2,0)</f>
        <v>Adour-Garonne</v>
      </c>
      <c r="B352" s="40" t="str">
        <f>VLOOKUP(E352,'Région SAGE'!$A$2:$B$233,2,0)</f>
        <v>NOUVELLE-AQUITAINE</v>
      </c>
      <c r="C352" s="40" t="str">
        <f>VLOOKUP(E352,'département SAGE'!$A$2:$B$192,2,0)</f>
        <v>GIRONDE</v>
      </c>
      <c r="D352" s="41" t="s">
        <v>1476</v>
      </c>
      <c r="E352" s="75" t="s">
        <v>1477</v>
      </c>
      <c r="F352" s="42">
        <f>VLOOKUP(E352,date_approbation!$A$2:$B$192,2,0)</f>
        <v>37950</v>
      </c>
      <c r="G352" s="42" t="str">
        <f>VLOOKUP(E352,' SAGE nécessaire'!$A$2:$C$192,2,0)</f>
        <v>non</v>
      </c>
      <c r="H352" s="42" t="str">
        <f>VLOOKUP(E352,' SAGE nécessaire'!$A$2:$C$192,3,0)</f>
        <v>non</v>
      </c>
      <c r="I352" s="43" t="s">
        <v>541</v>
      </c>
      <c r="J352" s="44" t="s">
        <v>1502</v>
      </c>
      <c r="K352" s="40" t="s">
        <v>107</v>
      </c>
      <c r="L352" s="45" t="s">
        <v>108</v>
      </c>
      <c r="M352" s="46" t="s">
        <v>109</v>
      </c>
      <c r="N352" s="45"/>
      <c r="O352" s="46"/>
      <c r="P352" s="47" t="s">
        <v>1503</v>
      </c>
      <c r="Q352" s="48" t="s">
        <v>1504</v>
      </c>
      <c r="R352" s="79" t="s">
        <v>220</v>
      </c>
      <c r="S352" s="55" t="s">
        <v>79</v>
      </c>
      <c r="T352" s="51" t="s">
        <v>285</v>
      </c>
      <c r="U352" s="52" t="s">
        <v>115</v>
      </c>
      <c r="V352" s="58" t="s">
        <v>82</v>
      </c>
      <c r="W352" s="57"/>
      <c r="X352" s="54" t="s">
        <v>83</v>
      </c>
      <c r="Y352" s="54" t="s">
        <v>83</v>
      </c>
      <c r="Z352" s="54" t="s">
        <v>84</v>
      </c>
      <c r="AA352" s="50"/>
      <c r="AB352" s="55"/>
      <c r="AC352" s="56"/>
      <c r="AJQ352" s="57"/>
      <c r="AJR352"/>
      <c r="AJS352"/>
      <c r="AJT352"/>
      <c r="AJU352"/>
      <c r="AJV352"/>
      <c r="AJW352"/>
      <c r="AJX352"/>
      <c r="AJY352"/>
      <c r="AJZ352"/>
      <c r="AKA352"/>
      <c r="AKB352"/>
      <c r="AKC352"/>
      <c r="AKD352"/>
      <c r="AKE352"/>
      <c r="AKF352"/>
      <c r="AKG352"/>
      <c r="AKH352"/>
      <c r="AKI352"/>
      <c r="AKJ352"/>
      <c r="AKK352"/>
      <c r="AKL352"/>
      <c r="AKM352"/>
      <c r="AKN352"/>
      <c r="AKO352"/>
      <c r="AKP352"/>
      <c r="AKQ352"/>
      <c r="AKR352"/>
      <c r="AKS352"/>
      <c r="AKT352"/>
      <c r="AKU352"/>
      <c r="AKV352"/>
      <c r="AKW352"/>
      <c r="AKX352"/>
      <c r="AKY352"/>
      <c r="AKZ352"/>
      <c r="ALA352"/>
      <c r="ALB352"/>
      <c r="ALC352"/>
      <c r="ALD352"/>
      <c r="ALE352"/>
      <c r="ALF352"/>
      <c r="ALG352"/>
      <c r="ALH352"/>
      <c r="ALI352"/>
      <c r="ALJ352"/>
      <c r="ALK352"/>
      <c r="ALL352"/>
      <c r="ALM352"/>
      <c r="ALN352"/>
      <c r="ALO352"/>
      <c r="ALP352"/>
      <c r="ALQ352"/>
      <c r="ALR352"/>
      <c r="ALS352"/>
      <c r="ALT352"/>
      <c r="ALU352"/>
      <c r="ALV352"/>
      <c r="ALW352"/>
      <c r="ALX352"/>
      <c r="ALY352"/>
      <c r="ALZ352"/>
      <c r="AMA352"/>
      <c r="AMB352"/>
      <c r="AMC352"/>
      <c r="AMD352"/>
      <c r="AME352"/>
      <c r="AMF352"/>
      <c r="AMG352"/>
      <c r="AMH352"/>
      <c r="AMI352"/>
      <c r="AMJ352"/>
    </row>
    <row r="353" spans="1:1024" s="58" customFormat="1" ht="336" x14ac:dyDescent="0.3">
      <c r="A353" s="40" t="str">
        <f>VLOOKUP(E353,comité_bassin!A:B,2,0)</f>
        <v>Adour-Garonne</v>
      </c>
      <c r="B353" s="40" t="str">
        <f>VLOOKUP(E353,'Région SAGE'!$A$2:$B$233,2,0)</f>
        <v>NOUVELLE-AQUITAINE</v>
      </c>
      <c r="C353" s="40" t="str">
        <f>VLOOKUP(E353,'département SAGE'!$A$2:$B$192,2,0)</f>
        <v>GIRONDE</v>
      </c>
      <c r="D353" s="41" t="s">
        <v>1476</v>
      </c>
      <c r="E353" s="75" t="s">
        <v>1477</v>
      </c>
      <c r="F353" s="42">
        <f>VLOOKUP(E353,date_approbation!$A$2:$B$192,2,0)</f>
        <v>37950</v>
      </c>
      <c r="G353" s="42" t="str">
        <f>VLOOKUP(E353,' SAGE nécessaire'!$A$2:$C$192,2,0)</f>
        <v>non</v>
      </c>
      <c r="H353" s="42" t="str">
        <f>VLOOKUP(E353,' SAGE nécessaire'!$A$2:$C$192,3,0)</f>
        <v>non</v>
      </c>
      <c r="I353" s="43" t="s">
        <v>546</v>
      </c>
      <c r="J353" s="44" t="s">
        <v>1505</v>
      </c>
      <c r="K353" s="40" t="s">
        <v>107</v>
      </c>
      <c r="L353" s="45" t="s">
        <v>108</v>
      </c>
      <c r="M353" s="46" t="s">
        <v>109</v>
      </c>
      <c r="N353" s="45"/>
      <c r="O353" s="46"/>
      <c r="P353" s="47" t="s">
        <v>1506</v>
      </c>
      <c r="Q353" s="48" t="s">
        <v>1507</v>
      </c>
      <c r="R353" s="79" t="s">
        <v>220</v>
      </c>
      <c r="S353" s="55" t="s">
        <v>185</v>
      </c>
      <c r="T353" s="81" t="s">
        <v>488</v>
      </c>
      <c r="U353" s="52"/>
      <c r="V353" s="58" t="s">
        <v>93</v>
      </c>
      <c r="W353" s="57"/>
      <c r="X353" s="54" t="s">
        <v>83</v>
      </c>
      <c r="Y353" s="90" t="s">
        <v>71</v>
      </c>
      <c r="Z353" s="54" t="s">
        <v>102</v>
      </c>
      <c r="AA353" s="50"/>
      <c r="AB353" s="55"/>
      <c r="AC353" s="56"/>
      <c r="AJQ353" s="57"/>
      <c r="AJR353"/>
      <c r="AJS353"/>
      <c r="AJT353"/>
      <c r="AJU353"/>
      <c r="AJV353"/>
      <c r="AJW353"/>
      <c r="AJX353"/>
      <c r="AJY353"/>
      <c r="AJZ353"/>
      <c r="AKA353"/>
      <c r="AKB353"/>
      <c r="AKC353"/>
      <c r="AKD353"/>
      <c r="AKE353"/>
      <c r="AKF353"/>
      <c r="AKG353"/>
      <c r="AKH353"/>
      <c r="AKI353"/>
      <c r="AKJ353"/>
      <c r="AKK353"/>
      <c r="AKL353"/>
      <c r="AKM353"/>
      <c r="AKN353"/>
      <c r="AKO353"/>
      <c r="AKP353"/>
      <c r="AKQ353"/>
      <c r="AKR353"/>
      <c r="AKS353"/>
      <c r="AKT353"/>
      <c r="AKU353"/>
      <c r="AKV353"/>
      <c r="AKW353"/>
      <c r="AKX353"/>
      <c r="AKY353"/>
      <c r="AKZ353"/>
      <c r="ALA353"/>
      <c r="ALB353"/>
      <c r="ALC353"/>
      <c r="ALD353"/>
      <c r="ALE353"/>
      <c r="ALF353"/>
      <c r="ALG353"/>
      <c r="ALH353"/>
      <c r="ALI353"/>
      <c r="ALJ353"/>
      <c r="ALK353"/>
      <c r="ALL353"/>
      <c r="ALM353"/>
      <c r="ALN353"/>
      <c r="ALO353"/>
      <c r="ALP353"/>
      <c r="ALQ353"/>
      <c r="ALR353"/>
      <c r="ALS353"/>
      <c r="ALT353"/>
      <c r="ALU353"/>
      <c r="ALV353"/>
      <c r="ALW353"/>
      <c r="ALX353"/>
      <c r="ALY353"/>
      <c r="ALZ353"/>
      <c r="AMA353"/>
      <c r="AMB353"/>
      <c r="AMC353"/>
      <c r="AMD353"/>
      <c r="AME353"/>
      <c r="AMF353"/>
      <c r="AMG353"/>
      <c r="AMH353"/>
      <c r="AMI353"/>
      <c r="AMJ353"/>
    </row>
    <row r="354" spans="1:1024" s="58" customFormat="1" ht="231" x14ac:dyDescent="0.3">
      <c r="A354" s="40" t="str">
        <f>VLOOKUP(E354,comité_bassin!A:B,2,0)</f>
        <v>Adour-Garonne</v>
      </c>
      <c r="B354" s="40" t="str">
        <f>VLOOKUP(E354,'Région SAGE'!$A$2:$B$233,2,0)</f>
        <v>NOUVELLE-AQUITAINE</v>
      </c>
      <c r="C354" s="40" t="str">
        <f>VLOOKUP(E354,'département SAGE'!$A$2:$B$192,2,0)</f>
        <v>GIRONDE</v>
      </c>
      <c r="D354" s="41" t="s">
        <v>1508</v>
      </c>
      <c r="E354" s="75" t="s">
        <v>1509</v>
      </c>
      <c r="F354" s="42">
        <f>VLOOKUP(E354,date_approbation!$A$2:$B$192,2,0)</f>
        <v>39380</v>
      </c>
      <c r="G354" s="42" t="str">
        <f>VLOOKUP(E354,' SAGE nécessaire'!$A$2:$C$192,2,0)</f>
        <v>non</v>
      </c>
      <c r="H354" s="42" t="str">
        <f>VLOOKUP(E354,' SAGE nécessaire'!$A$2:$C$192,3,0)</f>
        <v>non</v>
      </c>
      <c r="I354" s="43" t="s">
        <v>480</v>
      </c>
      <c r="J354" s="44" t="s">
        <v>1510</v>
      </c>
      <c r="K354" s="40" t="s">
        <v>73</v>
      </c>
      <c r="L354" s="45" t="str">
        <f>IF(OR(S354="2°a)", S354="2°b)",S354="2°c)",S354="4°"),"Milieux aquatiques","")</f>
        <v>Milieux aquatiques</v>
      </c>
      <c r="M354" s="46" t="s">
        <v>87</v>
      </c>
      <c r="N354" s="45"/>
      <c r="O354" s="46"/>
      <c r="P354" s="47" t="s">
        <v>1511</v>
      </c>
      <c r="Q354" s="48" t="s">
        <v>1512</v>
      </c>
      <c r="R354" s="79" t="s">
        <v>200</v>
      </c>
      <c r="S354" s="55" t="s">
        <v>79</v>
      </c>
      <c r="T354" s="81" t="s">
        <v>92</v>
      </c>
      <c r="U354" s="52" t="s">
        <v>115</v>
      </c>
      <c r="V354" s="58" t="s">
        <v>93</v>
      </c>
      <c r="W354" s="57"/>
      <c r="X354" s="54" t="s">
        <v>83</v>
      </c>
      <c r="Y354" s="54" t="s">
        <v>83</v>
      </c>
      <c r="Z354" s="54" t="s">
        <v>84</v>
      </c>
      <c r="AA354" s="50"/>
      <c r="AB354" s="55"/>
      <c r="AC354" s="56"/>
      <c r="AJQ354" s="57"/>
      <c r="AJR354"/>
      <c r="AJS354"/>
      <c r="AJT354"/>
      <c r="AJU354"/>
      <c r="AJV354"/>
      <c r="AJW354"/>
      <c r="AJX354"/>
      <c r="AJY354"/>
      <c r="AJZ354"/>
      <c r="AKA354"/>
      <c r="AKB354"/>
      <c r="AKC354"/>
      <c r="AKD354"/>
      <c r="AKE354"/>
      <c r="AKF354"/>
      <c r="AKG354"/>
      <c r="AKH354"/>
      <c r="AKI354"/>
      <c r="AKJ354"/>
      <c r="AKK354"/>
      <c r="AKL354"/>
      <c r="AKM354"/>
      <c r="AKN354"/>
      <c r="AKO354"/>
      <c r="AKP354"/>
      <c r="AKQ354"/>
      <c r="AKR354"/>
      <c r="AKS354"/>
      <c r="AKT354"/>
      <c r="AKU354"/>
      <c r="AKV354"/>
      <c r="AKW354"/>
      <c r="AKX354"/>
      <c r="AKY354"/>
      <c r="AKZ354"/>
      <c r="ALA354"/>
      <c r="ALB354"/>
      <c r="ALC354"/>
      <c r="ALD354"/>
      <c r="ALE354"/>
      <c r="ALF354"/>
      <c r="ALG354"/>
      <c r="ALH354"/>
      <c r="ALI354"/>
      <c r="ALJ354"/>
      <c r="ALK354"/>
      <c r="ALL354"/>
      <c r="ALM354"/>
      <c r="ALN354"/>
      <c r="ALO354"/>
      <c r="ALP354"/>
      <c r="ALQ354"/>
      <c r="ALR354"/>
      <c r="ALS354"/>
      <c r="ALT354"/>
      <c r="ALU354"/>
      <c r="ALV354"/>
      <c r="ALW354"/>
      <c r="ALX354"/>
      <c r="ALY354"/>
      <c r="ALZ354"/>
      <c r="AMA354"/>
      <c r="AMB354"/>
      <c r="AMC354"/>
      <c r="AMD354"/>
      <c r="AME354"/>
      <c r="AMF354"/>
      <c r="AMG354"/>
      <c r="AMH354"/>
      <c r="AMI354"/>
      <c r="AMJ354"/>
    </row>
    <row r="355" spans="1:1024" s="58" customFormat="1" ht="273" x14ac:dyDescent="0.3">
      <c r="A355" s="40" t="str">
        <f>VLOOKUP(E355,comité_bassin!A:B,2,0)</f>
        <v>Adour-Garonne</v>
      </c>
      <c r="B355" s="40" t="str">
        <f>VLOOKUP(E355,'Région SAGE'!$A$2:$B$233,2,0)</f>
        <v>NOUVELLE-AQUITAINE</v>
      </c>
      <c r="C355" s="40" t="str">
        <f>VLOOKUP(E355,'département SAGE'!$A$2:$B$192,2,0)</f>
        <v>GIRONDE</v>
      </c>
      <c r="D355" s="41" t="s">
        <v>1508</v>
      </c>
      <c r="E355" s="75" t="s">
        <v>1509</v>
      </c>
      <c r="F355" s="42">
        <f>VLOOKUP(E355,date_approbation!$A$2:$B$192,2,0)</f>
        <v>39380</v>
      </c>
      <c r="G355" s="42" t="str">
        <f>VLOOKUP(E355,' SAGE nécessaire'!$A$2:$C$192,2,0)</f>
        <v>non</v>
      </c>
      <c r="H355" s="42" t="str">
        <f>VLOOKUP(E355,' SAGE nécessaire'!$A$2:$C$192,3,0)</f>
        <v>non</v>
      </c>
      <c r="I355" s="43" t="s">
        <v>484</v>
      </c>
      <c r="J355" s="44" t="s">
        <v>1513</v>
      </c>
      <c r="K355" s="40" t="s">
        <v>73</v>
      </c>
      <c r="L355" s="45" t="str">
        <f>IF(OR(S355="2°a)", S355="2°b)",S355="2°c)",S355="4°"),"Milieux aquatiques","")</f>
        <v>Milieux aquatiques</v>
      </c>
      <c r="M355" s="46" t="s">
        <v>87</v>
      </c>
      <c r="N355" s="45"/>
      <c r="O355" s="46"/>
      <c r="P355" s="47" t="s">
        <v>1514</v>
      </c>
      <c r="Q355" s="48" t="s">
        <v>1515</v>
      </c>
      <c r="R355" s="79" t="s">
        <v>220</v>
      </c>
      <c r="S355" s="55" t="s">
        <v>79</v>
      </c>
      <c r="T355" s="81" t="s">
        <v>92</v>
      </c>
      <c r="U355" s="52"/>
      <c r="V355" s="58" t="s">
        <v>93</v>
      </c>
      <c r="W355" s="57"/>
      <c r="X355" s="54" t="s">
        <v>83</v>
      </c>
      <c r="Y355" s="54" t="s">
        <v>83</v>
      </c>
      <c r="Z355" s="54" t="s">
        <v>84</v>
      </c>
      <c r="AA355" s="50"/>
      <c r="AB355" s="55"/>
      <c r="AC355" s="56"/>
      <c r="AJQ355" s="57"/>
      <c r="AJR355"/>
      <c r="AJS355"/>
      <c r="AJT355"/>
      <c r="AJU355"/>
      <c r="AJV355"/>
      <c r="AJW355"/>
      <c r="AJX355"/>
      <c r="AJY355"/>
      <c r="AJZ355"/>
      <c r="AKA355"/>
      <c r="AKB355"/>
      <c r="AKC355"/>
      <c r="AKD355"/>
      <c r="AKE355"/>
      <c r="AKF355"/>
      <c r="AKG355"/>
      <c r="AKH355"/>
      <c r="AKI355"/>
      <c r="AKJ355"/>
      <c r="AKK355"/>
      <c r="AKL355"/>
      <c r="AKM355"/>
      <c r="AKN355"/>
      <c r="AKO355"/>
      <c r="AKP355"/>
      <c r="AKQ355"/>
      <c r="AKR355"/>
      <c r="AKS355"/>
      <c r="AKT355"/>
      <c r="AKU355"/>
      <c r="AKV355"/>
      <c r="AKW355"/>
      <c r="AKX355"/>
      <c r="AKY355"/>
      <c r="AKZ355"/>
      <c r="ALA355"/>
      <c r="ALB355"/>
      <c r="ALC355"/>
      <c r="ALD355"/>
      <c r="ALE355"/>
      <c r="ALF355"/>
      <c r="ALG355"/>
      <c r="ALH355"/>
      <c r="ALI355"/>
      <c r="ALJ355"/>
      <c r="ALK355"/>
      <c r="ALL355"/>
      <c r="ALM355"/>
      <c r="ALN355"/>
      <c r="ALO355"/>
      <c r="ALP355"/>
      <c r="ALQ355"/>
      <c r="ALR355"/>
      <c r="ALS355"/>
      <c r="ALT355"/>
      <c r="ALU355"/>
      <c r="ALV355"/>
      <c r="ALW355"/>
      <c r="ALX355"/>
      <c r="ALY355"/>
      <c r="ALZ355"/>
      <c r="AMA355"/>
      <c r="AMB355"/>
      <c r="AMC355"/>
      <c r="AMD355"/>
      <c r="AME355"/>
      <c r="AMF355"/>
      <c r="AMG355"/>
      <c r="AMH355"/>
      <c r="AMI355"/>
      <c r="AMJ355"/>
    </row>
    <row r="356" spans="1:1024" s="58" customFormat="1" ht="409.6" x14ac:dyDescent="0.3">
      <c r="A356" s="40" t="str">
        <f>VLOOKUP(E356,comité_bassin!A:B,2,0)</f>
        <v>Adour-Garonne</v>
      </c>
      <c r="B356" s="40" t="str">
        <f>VLOOKUP(E356,'Région SAGE'!$A$2:$B$233,2,0)</f>
        <v>OCCITANIE</v>
      </c>
      <c r="C356" s="40" t="str">
        <f>VLOOKUP(E356,'département SAGE'!$A$2:$B$192,2,0)</f>
        <v>LOZERE</v>
      </c>
      <c r="D356" s="41" t="s">
        <v>1516</v>
      </c>
      <c r="E356" s="75" t="s">
        <v>1517</v>
      </c>
      <c r="F356" s="42">
        <f>VLOOKUP(E356,date_approbation!$A$2:$B$192,2,0)</f>
        <v>42353</v>
      </c>
      <c r="G356" s="42" t="str">
        <f>VLOOKUP(E356,' SAGE nécessaire'!$A$2:$C$192,2,0)</f>
        <v>oui</v>
      </c>
      <c r="H356" s="42" t="str">
        <f>VLOOKUP(E356,' SAGE nécessaire'!$A$2:$C$192,3,0)</f>
        <v>non</v>
      </c>
      <c r="I356" s="43" t="s">
        <v>480</v>
      </c>
      <c r="J356" s="44" t="s">
        <v>1518</v>
      </c>
      <c r="K356" s="40" t="s">
        <v>278</v>
      </c>
      <c r="L356" s="45" t="s">
        <v>108</v>
      </c>
      <c r="M356" s="46" t="s">
        <v>109</v>
      </c>
      <c r="N356" s="45"/>
      <c r="O356" s="46"/>
      <c r="P356" s="47" t="s">
        <v>1519</v>
      </c>
      <c r="Q356" s="48" t="s">
        <v>1520</v>
      </c>
      <c r="R356" s="79" t="s">
        <v>220</v>
      </c>
      <c r="S356" s="55" t="s">
        <v>113</v>
      </c>
      <c r="T356" s="81" t="s">
        <v>488</v>
      </c>
      <c r="U356" s="52"/>
      <c r="V356" s="58" t="s">
        <v>93</v>
      </c>
      <c r="W356" s="57"/>
      <c r="X356" s="54" t="s">
        <v>83</v>
      </c>
      <c r="Y356" s="54" t="s">
        <v>83</v>
      </c>
      <c r="Z356" s="54" t="s">
        <v>84</v>
      </c>
      <c r="AA356" s="50"/>
      <c r="AB356" s="55"/>
      <c r="AC356" s="56"/>
      <c r="AJQ356" s="57"/>
      <c r="AJR356"/>
      <c r="AJS356"/>
      <c r="AJT356"/>
      <c r="AJU356"/>
      <c r="AJV356"/>
      <c r="AJW356"/>
      <c r="AJX356"/>
      <c r="AJY356"/>
      <c r="AJZ356"/>
      <c r="AKA356"/>
      <c r="AKB356"/>
      <c r="AKC356"/>
      <c r="AKD356"/>
      <c r="AKE356"/>
      <c r="AKF356"/>
      <c r="AKG356"/>
      <c r="AKH356"/>
      <c r="AKI356"/>
      <c r="AKJ356"/>
      <c r="AKK356"/>
      <c r="AKL356"/>
      <c r="AKM356"/>
      <c r="AKN356"/>
      <c r="AKO356"/>
      <c r="AKP356"/>
      <c r="AKQ356"/>
      <c r="AKR356"/>
      <c r="AKS356"/>
      <c r="AKT356"/>
      <c r="AKU356"/>
      <c r="AKV356"/>
      <c r="AKW356"/>
      <c r="AKX356"/>
      <c r="AKY356"/>
      <c r="AKZ356"/>
      <c r="ALA356"/>
      <c r="ALB356"/>
      <c r="ALC356"/>
      <c r="ALD356"/>
      <c r="ALE356"/>
      <c r="ALF356"/>
      <c r="ALG356"/>
      <c r="ALH356"/>
      <c r="ALI356"/>
      <c r="ALJ356"/>
      <c r="ALK356"/>
      <c r="ALL356"/>
      <c r="ALM356"/>
      <c r="ALN356"/>
      <c r="ALO356"/>
      <c r="ALP356"/>
      <c r="ALQ356"/>
      <c r="ALR356"/>
      <c r="ALS356"/>
      <c r="ALT356"/>
      <c r="ALU356"/>
      <c r="ALV356"/>
      <c r="ALW356"/>
      <c r="ALX356"/>
      <c r="ALY356"/>
      <c r="ALZ356"/>
      <c r="AMA356"/>
      <c r="AMB356"/>
      <c r="AMC356"/>
      <c r="AMD356"/>
      <c r="AME356"/>
      <c r="AMF356"/>
      <c r="AMG356"/>
      <c r="AMH356"/>
      <c r="AMI356"/>
      <c r="AMJ356"/>
    </row>
    <row r="357" spans="1:1024" s="58" customFormat="1" ht="409.6" x14ac:dyDescent="0.3">
      <c r="A357" s="40" t="str">
        <f>VLOOKUP(E357,comité_bassin!A:B,2,0)</f>
        <v>Adour-Garonne, Rhône-Méditerranée</v>
      </c>
      <c r="B357" s="40" t="str">
        <f>VLOOKUP(E357,'Région SAGE'!$A$2:$B$233,2,0)</f>
        <v>OCCITANIE</v>
      </c>
      <c r="C357" s="40" t="str">
        <f>VLOOKUP(E357,'département SAGE'!$A$2:$B$192,2,0)</f>
        <v>TARN</v>
      </c>
      <c r="D357" s="41" t="s">
        <v>1521</v>
      </c>
      <c r="E357" s="75" t="s">
        <v>1522</v>
      </c>
      <c r="F357" s="42">
        <f>VLOOKUP(E357,date_approbation!$A$2:$B$192,2,0)</f>
        <v>41744</v>
      </c>
      <c r="G357" s="42" t="str">
        <f>VLOOKUP(E357,' SAGE nécessaire'!$A$2:$C$192,2,0)</f>
        <v>oui</v>
      </c>
      <c r="H357" s="42" t="str">
        <f>VLOOKUP(E357,' SAGE nécessaire'!$A$2:$C$192,3,0)</f>
        <v>non</v>
      </c>
      <c r="I357" s="43" t="s">
        <v>480</v>
      </c>
      <c r="J357" s="44" t="s">
        <v>1523</v>
      </c>
      <c r="K357" s="40" t="s">
        <v>73</v>
      </c>
      <c r="L357" s="45" t="s">
        <v>108</v>
      </c>
      <c r="M357" s="46" t="s">
        <v>109</v>
      </c>
      <c r="N357" s="45"/>
      <c r="O357" s="46"/>
      <c r="P357" s="47" t="s">
        <v>1524</v>
      </c>
      <c r="Q357" s="48" t="s">
        <v>1525</v>
      </c>
      <c r="R357" s="79" t="s">
        <v>220</v>
      </c>
      <c r="S357" s="55" t="s">
        <v>113</v>
      </c>
      <c r="T357" s="81" t="s">
        <v>488</v>
      </c>
      <c r="U357" s="52"/>
      <c r="V357" s="58" t="s">
        <v>82</v>
      </c>
      <c r="W357" s="57"/>
      <c r="X357" s="54" t="s">
        <v>83</v>
      </c>
      <c r="Y357" s="54" t="s">
        <v>83</v>
      </c>
      <c r="Z357" s="54" t="s">
        <v>84</v>
      </c>
      <c r="AA357" s="50"/>
      <c r="AB357" s="55"/>
      <c r="AC357" s="56"/>
      <c r="AJQ357" s="57"/>
      <c r="AJR357"/>
      <c r="AJS357"/>
      <c r="AJT357"/>
      <c r="AJU357"/>
      <c r="AJV357"/>
      <c r="AJW357"/>
      <c r="AJX357"/>
      <c r="AJY357"/>
      <c r="AJZ357"/>
      <c r="AKA357"/>
      <c r="AKB357"/>
      <c r="AKC357"/>
      <c r="AKD357"/>
      <c r="AKE357"/>
      <c r="AKF357"/>
      <c r="AKG357"/>
      <c r="AKH357"/>
      <c r="AKI357"/>
      <c r="AKJ357"/>
      <c r="AKK357"/>
      <c r="AKL357"/>
      <c r="AKM357"/>
      <c r="AKN357"/>
      <c r="AKO357"/>
      <c r="AKP357"/>
      <c r="AKQ357"/>
      <c r="AKR357"/>
      <c r="AKS357"/>
      <c r="AKT357"/>
      <c r="AKU357"/>
      <c r="AKV357"/>
      <c r="AKW357"/>
      <c r="AKX357"/>
      <c r="AKY357"/>
      <c r="AKZ357"/>
      <c r="ALA357"/>
      <c r="ALB357"/>
      <c r="ALC357"/>
      <c r="ALD357"/>
      <c r="ALE357"/>
      <c r="ALF357"/>
      <c r="ALG357"/>
      <c r="ALH357"/>
      <c r="ALI357"/>
      <c r="ALJ357"/>
      <c r="ALK357"/>
      <c r="ALL357"/>
      <c r="ALM357"/>
      <c r="ALN357"/>
      <c r="ALO357"/>
      <c r="ALP357"/>
      <c r="ALQ357"/>
      <c r="ALR357"/>
      <c r="ALS357"/>
      <c r="ALT357"/>
      <c r="ALU357"/>
      <c r="ALV357"/>
      <c r="ALW357"/>
      <c r="ALX357"/>
      <c r="ALY357"/>
      <c r="ALZ357"/>
      <c r="AMA357"/>
      <c r="AMB357"/>
      <c r="AMC357"/>
      <c r="AMD357"/>
      <c r="AME357"/>
      <c r="AMF357"/>
      <c r="AMG357"/>
      <c r="AMH357"/>
      <c r="AMI357"/>
      <c r="AMJ357"/>
    </row>
    <row r="358" spans="1:1024" s="58" customFormat="1" ht="409.6" x14ac:dyDescent="0.3">
      <c r="A358" s="40" t="str">
        <f>VLOOKUP(E358,comité_bassin!A:B,2,0)</f>
        <v>Adour-Garonne, Rhône-Méditerranée</v>
      </c>
      <c r="B358" s="40" t="str">
        <f>VLOOKUP(E358,'Région SAGE'!$A$2:$B$233,2,0)</f>
        <v>OCCITANIE</v>
      </c>
      <c r="C358" s="40" t="str">
        <f>VLOOKUP(E358,'département SAGE'!$A$2:$B$192,2,0)</f>
        <v>TARN</v>
      </c>
      <c r="D358" s="41" t="s">
        <v>1521</v>
      </c>
      <c r="E358" s="75" t="s">
        <v>1522</v>
      </c>
      <c r="F358" s="42">
        <f>VLOOKUP(E358,date_approbation!$A$2:$B$192,2,0)</f>
        <v>41744</v>
      </c>
      <c r="G358" s="42" t="str">
        <f>VLOOKUP(E358,' SAGE nécessaire'!$A$2:$C$192,2,0)</f>
        <v>oui</v>
      </c>
      <c r="H358" s="42" t="str">
        <f>VLOOKUP(E358,' SAGE nécessaire'!$A$2:$C$192,3,0)</f>
        <v>non</v>
      </c>
      <c r="I358" s="43" t="s">
        <v>484</v>
      </c>
      <c r="J358" s="44" t="s">
        <v>1526</v>
      </c>
      <c r="K358" s="40" t="s">
        <v>278</v>
      </c>
      <c r="L358" s="45" t="s">
        <v>108</v>
      </c>
      <c r="M358" s="46" t="s">
        <v>109</v>
      </c>
      <c r="N358" s="45"/>
      <c r="O358" s="46"/>
      <c r="P358" s="47" t="s">
        <v>1527</v>
      </c>
      <c r="Q358" s="48" t="s">
        <v>1528</v>
      </c>
      <c r="R358" s="79" t="s">
        <v>220</v>
      </c>
      <c r="S358" s="55" t="s">
        <v>113</v>
      </c>
      <c r="T358" s="81" t="s">
        <v>488</v>
      </c>
      <c r="U358" s="52"/>
      <c r="V358" s="58" t="s">
        <v>93</v>
      </c>
      <c r="W358" s="57"/>
      <c r="X358" s="90" t="s">
        <v>71</v>
      </c>
      <c r="Y358" s="54" t="s">
        <v>83</v>
      </c>
      <c r="Z358" s="54" t="s">
        <v>84</v>
      </c>
      <c r="AA358" s="50"/>
      <c r="AB358" s="55"/>
      <c r="AC358" s="56"/>
      <c r="AJQ358" s="57"/>
      <c r="AJR358"/>
      <c r="AJS358"/>
      <c r="AJT358"/>
      <c r="AJU358"/>
      <c r="AJV358"/>
      <c r="AJW358"/>
      <c r="AJX358"/>
      <c r="AJY358"/>
      <c r="AJZ358"/>
      <c r="AKA358"/>
      <c r="AKB358"/>
      <c r="AKC358"/>
      <c r="AKD358"/>
      <c r="AKE358"/>
      <c r="AKF358"/>
      <c r="AKG358"/>
      <c r="AKH358"/>
      <c r="AKI358"/>
      <c r="AKJ358"/>
      <c r="AKK358"/>
      <c r="AKL358"/>
      <c r="AKM358"/>
      <c r="AKN358"/>
      <c r="AKO358"/>
      <c r="AKP358"/>
      <c r="AKQ358"/>
      <c r="AKR358"/>
      <c r="AKS358"/>
      <c r="AKT358"/>
      <c r="AKU358"/>
      <c r="AKV358"/>
      <c r="AKW358"/>
      <c r="AKX358"/>
      <c r="AKY358"/>
      <c r="AKZ358"/>
      <c r="ALA358"/>
      <c r="ALB358"/>
      <c r="ALC358"/>
      <c r="ALD358"/>
      <c r="ALE358"/>
      <c r="ALF358"/>
      <c r="ALG358"/>
      <c r="ALH358"/>
      <c r="ALI358"/>
      <c r="ALJ358"/>
      <c r="ALK358"/>
      <c r="ALL358"/>
      <c r="ALM358"/>
      <c r="ALN358"/>
      <c r="ALO358"/>
      <c r="ALP358"/>
      <c r="ALQ358"/>
      <c r="ALR358"/>
      <c r="ALS358"/>
      <c r="ALT358"/>
      <c r="ALU358"/>
      <c r="ALV358"/>
      <c r="ALW358"/>
      <c r="ALX358"/>
      <c r="ALY358"/>
      <c r="ALZ358"/>
      <c r="AMA358"/>
      <c r="AMB358"/>
      <c r="AMC358"/>
      <c r="AMD358"/>
      <c r="AME358"/>
      <c r="AMF358"/>
      <c r="AMG358"/>
      <c r="AMH358"/>
      <c r="AMI358"/>
      <c r="AMJ358"/>
    </row>
    <row r="359" spans="1:1024" s="58" customFormat="1" ht="231" x14ac:dyDescent="0.3">
      <c r="A359" s="40" t="str">
        <f>VLOOKUP(E359,comité_bassin!A:B,2,0)</f>
        <v>Adour-Garonne, Rhône-Méditerranée</v>
      </c>
      <c r="B359" s="40" t="str">
        <f>VLOOKUP(E359,'Région SAGE'!$A$2:$B$233,2,0)</f>
        <v>OCCITANIE</v>
      </c>
      <c r="C359" s="40" t="str">
        <f>VLOOKUP(E359,'département SAGE'!$A$2:$B$192,2,0)</f>
        <v>TARN</v>
      </c>
      <c r="D359" s="41" t="s">
        <v>1521</v>
      </c>
      <c r="E359" s="75" t="s">
        <v>1522</v>
      </c>
      <c r="F359" s="42">
        <f>VLOOKUP(E359,date_approbation!$A$2:$B$192,2,0)</f>
        <v>41744</v>
      </c>
      <c r="G359" s="42" t="str">
        <f>VLOOKUP(E359,' SAGE nécessaire'!$A$2:$C$192,2,0)</f>
        <v>oui</v>
      </c>
      <c r="H359" s="42" t="str">
        <f>VLOOKUP(E359,' SAGE nécessaire'!$A$2:$C$192,3,0)</f>
        <v>non</v>
      </c>
      <c r="I359" s="43" t="s">
        <v>489</v>
      </c>
      <c r="J359" s="44" t="s">
        <v>1529</v>
      </c>
      <c r="K359" s="40" t="s">
        <v>73</v>
      </c>
      <c r="L359" s="45" t="s">
        <v>108</v>
      </c>
      <c r="M359" s="46" t="s">
        <v>1364</v>
      </c>
      <c r="N359" s="45"/>
      <c r="O359" s="46"/>
      <c r="P359" s="47" t="s">
        <v>1530</v>
      </c>
      <c r="Q359" s="48" t="s">
        <v>1531</v>
      </c>
      <c r="R359" s="79" t="s">
        <v>200</v>
      </c>
      <c r="S359" s="55" t="s">
        <v>79</v>
      </c>
      <c r="T359" s="67" t="s">
        <v>1045</v>
      </c>
      <c r="U359" s="52"/>
      <c r="V359" s="58" t="s">
        <v>82</v>
      </c>
      <c r="W359" s="57"/>
      <c r="X359" s="54" t="s">
        <v>83</v>
      </c>
      <c r="Y359" s="54" t="s">
        <v>83</v>
      </c>
      <c r="Z359" s="54" t="s">
        <v>84</v>
      </c>
      <c r="AA359" s="50"/>
      <c r="AB359" s="55"/>
      <c r="AC359" s="56"/>
      <c r="AJQ359" s="57"/>
      <c r="AJR359"/>
      <c r="AJS359"/>
      <c r="AJT359"/>
      <c r="AJU359"/>
      <c r="AJV359"/>
      <c r="AJW359"/>
      <c r="AJX359"/>
      <c r="AJY359"/>
      <c r="AJZ359"/>
      <c r="AKA359"/>
      <c r="AKB359"/>
      <c r="AKC359"/>
      <c r="AKD359"/>
      <c r="AKE359"/>
      <c r="AKF359"/>
      <c r="AKG359"/>
      <c r="AKH359"/>
      <c r="AKI359"/>
      <c r="AKJ359"/>
      <c r="AKK359"/>
      <c r="AKL359"/>
      <c r="AKM359"/>
      <c r="AKN359"/>
      <c r="AKO359"/>
      <c r="AKP359"/>
      <c r="AKQ359"/>
      <c r="AKR359"/>
      <c r="AKS359"/>
      <c r="AKT359"/>
      <c r="AKU359"/>
      <c r="AKV359"/>
      <c r="AKW359"/>
      <c r="AKX359"/>
      <c r="AKY359"/>
      <c r="AKZ359"/>
      <c r="ALA359"/>
      <c r="ALB359"/>
      <c r="ALC359"/>
      <c r="ALD359"/>
      <c r="ALE359"/>
      <c r="ALF359"/>
      <c r="ALG359"/>
      <c r="ALH359"/>
      <c r="ALI359"/>
      <c r="ALJ359"/>
      <c r="ALK359"/>
      <c r="ALL359"/>
      <c r="ALM359"/>
      <c r="ALN359"/>
      <c r="ALO359"/>
      <c r="ALP359"/>
      <c r="ALQ359"/>
      <c r="ALR359"/>
      <c r="ALS359"/>
      <c r="ALT359"/>
      <c r="ALU359"/>
      <c r="ALV359"/>
      <c r="ALW359"/>
      <c r="ALX359"/>
      <c r="ALY359"/>
      <c r="ALZ359"/>
      <c r="AMA359"/>
      <c r="AMB359"/>
      <c r="AMC359"/>
      <c r="AMD359"/>
      <c r="AME359"/>
      <c r="AMF359"/>
      <c r="AMG359"/>
      <c r="AMH359"/>
      <c r="AMI359"/>
      <c r="AMJ359"/>
    </row>
    <row r="360" spans="1:1024" s="58" customFormat="1" ht="409.6" x14ac:dyDescent="0.3">
      <c r="A360" s="40" t="str">
        <f>VLOOKUP(E360,comité_bassin!A:B,2,0)</f>
        <v>Adour-Garonne, Rhône-Méditerranée</v>
      </c>
      <c r="B360" s="40" t="str">
        <f>VLOOKUP(E360,'Région SAGE'!$A$2:$B$233,2,0)</f>
        <v>OCCITANIE</v>
      </c>
      <c r="C360" s="40" t="str">
        <f>VLOOKUP(E360,'département SAGE'!$A$2:$B$192,2,0)</f>
        <v>TARN</v>
      </c>
      <c r="D360" s="41" t="s">
        <v>1521</v>
      </c>
      <c r="E360" s="75" t="s">
        <v>1522</v>
      </c>
      <c r="F360" s="42">
        <f>VLOOKUP(E360,date_approbation!$A$2:$B$192,2,0)</f>
        <v>41744</v>
      </c>
      <c r="G360" s="42" t="str">
        <f>VLOOKUP(E360,' SAGE nécessaire'!$A$2:$C$192,2,0)</f>
        <v>oui</v>
      </c>
      <c r="H360" s="42" t="str">
        <f>VLOOKUP(E360,' SAGE nécessaire'!$A$2:$C$192,3,0)</f>
        <v>non</v>
      </c>
      <c r="I360" s="43" t="s">
        <v>493</v>
      </c>
      <c r="J360" s="44" t="s">
        <v>1532</v>
      </c>
      <c r="K360" s="40" t="s">
        <v>73</v>
      </c>
      <c r="L360" s="45" t="str">
        <f>IF(OR(S360="2°a)", S360="2°b)",S360="2°c)",S360="4°"),"Milieux aquatiques","")</f>
        <v>Milieux aquatiques</v>
      </c>
      <c r="M360" s="46" t="s">
        <v>87</v>
      </c>
      <c r="N360" s="45"/>
      <c r="O360" s="46"/>
      <c r="P360" s="47" t="s">
        <v>1533</v>
      </c>
      <c r="Q360" s="48" t="s">
        <v>1534</v>
      </c>
      <c r="R360" s="79" t="s">
        <v>220</v>
      </c>
      <c r="S360" s="55" t="s">
        <v>79</v>
      </c>
      <c r="T360" s="81" t="s">
        <v>92</v>
      </c>
      <c r="U360" s="52"/>
      <c r="V360" s="58" t="s">
        <v>82</v>
      </c>
      <c r="W360" s="57"/>
      <c r="X360" s="54" t="s">
        <v>83</v>
      </c>
      <c r="Y360" s="54" t="s">
        <v>83</v>
      </c>
      <c r="Z360" s="54" t="s">
        <v>84</v>
      </c>
      <c r="AA360" s="50"/>
      <c r="AB360" s="55"/>
      <c r="AC360" s="56"/>
      <c r="AJQ360" s="57"/>
      <c r="AJR360"/>
      <c r="AJS360"/>
      <c r="AJT360"/>
      <c r="AJU360"/>
      <c r="AJV360"/>
      <c r="AJW360"/>
      <c r="AJX360"/>
      <c r="AJY360"/>
      <c r="AJZ360"/>
      <c r="AKA360"/>
      <c r="AKB360"/>
      <c r="AKC360"/>
      <c r="AKD360"/>
      <c r="AKE360"/>
      <c r="AKF360"/>
      <c r="AKG360"/>
      <c r="AKH360"/>
      <c r="AKI360"/>
      <c r="AKJ360"/>
      <c r="AKK360"/>
      <c r="AKL360"/>
      <c r="AKM360"/>
      <c r="AKN360"/>
      <c r="AKO360"/>
      <c r="AKP360"/>
      <c r="AKQ360"/>
      <c r="AKR360"/>
      <c r="AKS360"/>
      <c r="AKT360"/>
      <c r="AKU360"/>
      <c r="AKV360"/>
      <c r="AKW360"/>
      <c r="AKX360"/>
      <c r="AKY360"/>
      <c r="AKZ360"/>
      <c r="ALA360"/>
      <c r="ALB360"/>
      <c r="ALC360"/>
      <c r="ALD360"/>
      <c r="ALE360"/>
      <c r="ALF360"/>
      <c r="ALG360"/>
      <c r="ALH360"/>
      <c r="ALI360"/>
      <c r="ALJ360"/>
      <c r="ALK360"/>
      <c r="ALL360"/>
      <c r="ALM360"/>
      <c r="ALN360"/>
      <c r="ALO360"/>
      <c r="ALP360"/>
      <c r="ALQ360"/>
      <c r="ALR360"/>
      <c r="ALS360"/>
      <c r="ALT360"/>
      <c r="ALU360"/>
      <c r="ALV360"/>
      <c r="ALW360"/>
      <c r="ALX360"/>
      <c r="ALY360"/>
      <c r="ALZ360"/>
      <c r="AMA360"/>
      <c r="AMB360"/>
      <c r="AMC360"/>
      <c r="AMD360"/>
      <c r="AME360"/>
      <c r="AMF360"/>
      <c r="AMG360"/>
      <c r="AMH360"/>
      <c r="AMI360"/>
      <c r="AMJ360"/>
    </row>
    <row r="361" spans="1:1024" s="58" customFormat="1" ht="168" x14ac:dyDescent="0.3">
      <c r="A361" s="40" t="str">
        <f>VLOOKUP(E361,comité_bassin!A:B,2,0)</f>
        <v>Adour-Garonne, Rhône-Méditerranée</v>
      </c>
      <c r="B361" s="40" t="str">
        <f>VLOOKUP(E361,'Région SAGE'!$A$2:$B$233,2,0)</f>
        <v>OCCITANIE</v>
      </c>
      <c r="C361" s="40" t="str">
        <f>VLOOKUP(E361,'département SAGE'!$A$2:$B$192,2,0)</f>
        <v>TARN</v>
      </c>
      <c r="D361" s="41" t="s">
        <v>1521</v>
      </c>
      <c r="E361" s="75" t="s">
        <v>1522</v>
      </c>
      <c r="F361" s="42">
        <f>VLOOKUP(E361,date_approbation!$A$2:$B$192,2,0)</f>
        <v>41744</v>
      </c>
      <c r="G361" s="42" t="str">
        <f>VLOOKUP(E361,' SAGE nécessaire'!$A$2:$C$192,2,0)</f>
        <v>oui</v>
      </c>
      <c r="H361" s="42" t="str">
        <f>VLOOKUP(E361,' SAGE nécessaire'!$A$2:$C$192,3,0)</f>
        <v>non</v>
      </c>
      <c r="I361" s="43" t="s">
        <v>497</v>
      </c>
      <c r="J361" s="44" t="s">
        <v>1535</v>
      </c>
      <c r="K361" s="40" t="s">
        <v>73</v>
      </c>
      <c r="L361" s="45" t="str">
        <f>IF(OR(S361="2°a)", S361="2°b)",S361="2°c)",S361="4°"),"Milieux aquatiques","")</f>
        <v>Milieux aquatiques</v>
      </c>
      <c r="M361" s="46" t="s">
        <v>1344</v>
      </c>
      <c r="N361" s="45"/>
      <c r="O361" s="46"/>
      <c r="P361" s="47" t="s">
        <v>1536</v>
      </c>
      <c r="Q361" s="48" t="s">
        <v>1537</v>
      </c>
      <c r="R361" s="79" t="s">
        <v>220</v>
      </c>
      <c r="S361" s="55" t="s">
        <v>79</v>
      </c>
      <c r="T361" s="67" t="s">
        <v>1347</v>
      </c>
      <c r="U361" s="52"/>
      <c r="V361" s="58" t="s">
        <v>82</v>
      </c>
      <c r="W361" s="57"/>
      <c r="X361" s="54" t="s">
        <v>83</v>
      </c>
      <c r="Y361" s="54" t="s">
        <v>83</v>
      </c>
      <c r="Z361" s="54" t="s">
        <v>84</v>
      </c>
      <c r="AA361" s="50"/>
      <c r="AB361" s="55"/>
      <c r="AC361" s="56"/>
      <c r="AJQ361" s="57"/>
      <c r="AJR361"/>
      <c r="AJS361"/>
      <c r="AJT361"/>
      <c r="AJU361"/>
      <c r="AJV361"/>
      <c r="AJW361"/>
      <c r="AJX361"/>
      <c r="AJY361"/>
      <c r="AJZ361"/>
      <c r="AKA361"/>
      <c r="AKB361"/>
      <c r="AKC361"/>
      <c r="AKD361"/>
      <c r="AKE361"/>
      <c r="AKF361"/>
      <c r="AKG361"/>
      <c r="AKH361"/>
      <c r="AKI361"/>
      <c r="AKJ361"/>
      <c r="AKK361"/>
      <c r="AKL361"/>
      <c r="AKM361"/>
      <c r="AKN361"/>
      <c r="AKO361"/>
      <c r="AKP361"/>
      <c r="AKQ361"/>
      <c r="AKR361"/>
      <c r="AKS361"/>
      <c r="AKT361"/>
      <c r="AKU361"/>
      <c r="AKV361"/>
      <c r="AKW361"/>
      <c r="AKX361"/>
      <c r="AKY361"/>
      <c r="AKZ361"/>
      <c r="ALA361"/>
      <c r="ALB361"/>
      <c r="ALC361"/>
      <c r="ALD361"/>
      <c r="ALE361"/>
      <c r="ALF361"/>
      <c r="ALG361"/>
      <c r="ALH361"/>
      <c r="ALI361"/>
      <c r="ALJ361"/>
      <c r="ALK361"/>
      <c r="ALL361"/>
      <c r="ALM361"/>
      <c r="ALN361"/>
      <c r="ALO361"/>
      <c r="ALP361"/>
      <c r="ALQ361"/>
      <c r="ALR361"/>
      <c r="ALS361"/>
      <c r="ALT361"/>
      <c r="ALU361"/>
      <c r="ALV361"/>
      <c r="ALW361"/>
      <c r="ALX361"/>
      <c r="ALY361"/>
      <c r="ALZ361"/>
      <c r="AMA361"/>
      <c r="AMB361"/>
      <c r="AMC361"/>
      <c r="AMD361"/>
      <c r="AME361"/>
      <c r="AMF361"/>
      <c r="AMG361"/>
      <c r="AMH361"/>
      <c r="AMI361"/>
      <c r="AMJ361"/>
    </row>
    <row r="362" spans="1:1024" s="58" customFormat="1" ht="409.6" x14ac:dyDescent="0.3">
      <c r="A362" s="40" t="str">
        <f>VLOOKUP(E362,comité_bassin!A:B,2,0)</f>
        <v>Adour-Garonne, Rhône-Méditerranée</v>
      </c>
      <c r="B362" s="40" t="str">
        <f>VLOOKUP(E362,'Région SAGE'!$A$2:$B$233,2,0)</f>
        <v>OCCITANIE</v>
      </c>
      <c r="C362" s="40" t="str">
        <f>VLOOKUP(E362,'département SAGE'!$A$2:$B$192,2,0)</f>
        <v>TARN</v>
      </c>
      <c r="D362" s="41" t="s">
        <v>1521</v>
      </c>
      <c r="E362" s="75" t="s">
        <v>1522</v>
      </c>
      <c r="F362" s="42">
        <f>VLOOKUP(E362,date_approbation!$A$2:$B$192,2,0)</f>
        <v>41744</v>
      </c>
      <c r="G362" s="42" t="str">
        <f>VLOOKUP(E362,' SAGE nécessaire'!$A$2:$C$192,2,0)</f>
        <v>oui</v>
      </c>
      <c r="H362" s="42" t="str">
        <f>VLOOKUP(E362,' SAGE nécessaire'!$A$2:$C$192,3,0)</f>
        <v>non</v>
      </c>
      <c r="I362" s="43" t="s">
        <v>576</v>
      </c>
      <c r="J362" s="44" t="s">
        <v>1538</v>
      </c>
      <c r="K362" s="40" t="s">
        <v>73</v>
      </c>
      <c r="L362" s="45" t="s">
        <v>138</v>
      </c>
      <c r="M362" s="46" t="s">
        <v>139</v>
      </c>
      <c r="N362" s="45"/>
      <c r="O362" s="46"/>
      <c r="P362" s="47" t="s">
        <v>1539</v>
      </c>
      <c r="Q362" s="48" t="s">
        <v>1540</v>
      </c>
      <c r="R362" s="79" t="s">
        <v>220</v>
      </c>
      <c r="S362" s="50" t="s">
        <v>91</v>
      </c>
      <c r="T362" s="81" t="s">
        <v>545</v>
      </c>
      <c r="U362" s="52"/>
      <c r="V362" s="58" t="s">
        <v>82</v>
      </c>
      <c r="W362" s="57"/>
      <c r="X362" s="54" t="s">
        <v>83</v>
      </c>
      <c r="Y362" s="54" t="s">
        <v>83</v>
      </c>
      <c r="Z362" s="54" t="s">
        <v>84</v>
      </c>
      <c r="AA362" s="50"/>
      <c r="AB362" s="55"/>
      <c r="AC362" s="56"/>
      <c r="AJQ362" s="57"/>
      <c r="AJR362"/>
      <c r="AJS362"/>
      <c r="AJT362"/>
      <c r="AJU362"/>
      <c r="AJV362"/>
      <c r="AJW362"/>
      <c r="AJX362"/>
      <c r="AJY362"/>
      <c r="AJZ362"/>
      <c r="AKA362"/>
      <c r="AKB362"/>
      <c r="AKC362"/>
      <c r="AKD362"/>
      <c r="AKE362"/>
      <c r="AKF362"/>
      <c r="AKG362"/>
      <c r="AKH362"/>
      <c r="AKI362"/>
      <c r="AKJ362"/>
      <c r="AKK362"/>
      <c r="AKL362"/>
      <c r="AKM362"/>
      <c r="AKN362"/>
      <c r="AKO362"/>
      <c r="AKP362"/>
      <c r="AKQ362"/>
      <c r="AKR362"/>
      <c r="AKS362"/>
      <c r="AKT362"/>
      <c r="AKU362"/>
      <c r="AKV362"/>
      <c r="AKW362"/>
      <c r="AKX362"/>
      <c r="AKY362"/>
      <c r="AKZ362"/>
      <c r="ALA362"/>
      <c r="ALB362"/>
      <c r="ALC362"/>
      <c r="ALD362"/>
      <c r="ALE362"/>
      <c r="ALF362"/>
      <c r="ALG362"/>
      <c r="ALH362"/>
      <c r="ALI362"/>
      <c r="ALJ362"/>
      <c r="ALK362"/>
      <c r="ALL362"/>
      <c r="ALM362"/>
      <c r="ALN362"/>
      <c r="ALO362"/>
      <c r="ALP362"/>
      <c r="ALQ362"/>
      <c r="ALR362"/>
      <c r="ALS362"/>
      <c r="ALT362"/>
      <c r="ALU362"/>
      <c r="ALV362"/>
      <c r="ALW362"/>
      <c r="ALX362"/>
      <c r="ALY362"/>
      <c r="ALZ362"/>
      <c r="AMA362"/>
      <c r="AMB362"/>
      <c r="AMC362"/>
      <c r="AMD362"/>
      <c r="AME362"/>
      <c r="AMF362"/>
      <c r="AMG362"/>
      <c r="AMH362"/>
      <c r="AMI362"/>
      <c r="AMJ362"/>
    </row>
    <row r="363" spans="1:1024" s="58" customFormat="1" ht="357" x14ac:dyDescent="0.3">
      <c r="A363" s="40" t="str">
        <f>VLOOKUP(E363,comité_bassin!A:B,2,0)</f>
        <v>Adour-Garonne, Rhône-Méditerranée</v>
      </c>
      <c r="B363" s="40" t="str">
        <f>VLOOKUP(E363,'Région SAGE'!$A$2:$B$233,2,0)</f>
        <v>OCCITANIE</v>
      </c>
      <c r="C363" s="40" t="str">
        <f>VLOOKUP(E363,'département SAGE'!$A$2:$B$192,2,0)</f>
        <v>TARN</v>
      </c>
      <c r="D363" s="41" t="s">
        <v>1521</v>
      </c>
      <c r="E363" s="75" t="s">
        <v>1522</v>
      </c>
      <c r="F363" s="42">
        <f>VLOOKUP(E363,date_approbation!$A$2:$B$192,2,0)</f>
        <v>41744</v>
      </c>
      <c r="G363" s="42" t="str">
        <f>VLOOKUP(E363,' SAGE nécessaire'!$A$2:$C$192,2,0)</f>
        <v>oui</v>
      </c>
      <c r="H363" s="42" t="str">
        <f>VLOOKUP(E363,' SAGE nécessaire'!$A$2:$C$192,3,0)</f>
        <v>non</v>
      </c>
      <c r="I363" s="43" t="s">
        <v>541</v>
      </c>
      <c r="J363" s="44" t="s">
        <v>1541</v>
      </c>
      <c r="K363" s="40" t="s">
        <v>73</v>
      </c>
      <c r="L363" s="45" t="s">
        <v>138</v>
      </c>
      <c r="M363" s="46" t="s">
        <v>308</v>
      </c>
      <c r="N363" s="45" t="s">
        <v>108</v>
      </c>
      <c r="O363" s="46" t="s">
        <v>308</v>
      </c>
      <c r="P363" s="47" t="s">
        <v>1542</v>
      </c>
      <c r="Q363" s="48" t="s">
        <v>1543</v>
      </c>
      <c r="R363" s="79" t="s">
        <v>220</v>
      </c>
      <c r="S363" s="50" t="s">
        <v>91</v>
      </c>
      <c r="T363" s="81" t="s">
        <v>545</v>
      </c>
      <c r="U363" s="52" t="s">
        <v>81</v>
      </c>
      <c r="V363" s="58" t="s">
        <v>82</v>
      </c>
      <c r="W363" s="57"/>
      <c r="X363" s="54" t="s">
        <v>83</v>
      </c>
      <c r="Y363" s="54" t="s">
        <v>83</v>
      </c>
      <c r="Z363" s="54" t="s">
        <v>84</v>
      </c>
      <c r="AA363" s="50"/>
      <c r="AB363" s="55"/>
      <c r="AC363" s="56"/>
      <c r="AJQ363" s="57"/>
      <c r="AJR363"/>
      <c r="AJS363"/>
      <c r="AJT363"/>
      <c r="AJU363"/>
      <c r="AJV363"/>
      <c r="AJW363"/>
      <c r="AJX363"/>
      <c r="AJY363"/>
      <c r="AJZ363"/>
      <c r="AKA363"/>
      <c r="AKB363"/>
      <c r="AKC363"/>
      <c r="AKD363"/>
      <c r="AKE363"/>
      <c r="AKF363"/>
      <c r="AKG363"/>
      <c r="AKH363"/>
      <c r="AKI363"/>
      <c r="AKJ363"/>
      <c r="AKK363"/>
      <c r="AKL363"/>
      <c r="AKM363"/>
      <c r="AKN363"/>
      <c r="AKO363"/>
      <c r="AKP363"/>
      <c r="AKQ363"/>
      <c r="AKR363"/>
      <c r="AKS363"/>
      <c r="AKT363"/>
      <c r="AKU363"/>
      <c r="AKV363"/>
      <c r="AKW363"/>
      <c r="AKX363"/>
      <c r="AKY363"/>
      <c r="AKZ363"/>
      <c r="ALA363"/>
      <c r="ALB363"/>
      <c r="ALC363"/>
      <c r="ALD363"/>
      <c r="ALE363"/>
      <c r="ALF363"/>
      <c r="ALG363"/>
      <c r="ALH363"/>
      <c r="ALI363"/>
      <c r="ALJ363"/>
      <c r="ALK363"/>
      <c r="ALL363"/>
      <c r="ALM363"/>
      <c r="ALN363"/>
      <c r="ALO363"/>
      <c r="ALP363"/>
      <c r="ALQ363"/>
      <c r="ALR363"/>
      <c r="ALS363"/>
      <c r="ALT363"/>
      <c r="ALU363"/>
      <c r="ALV363"/>
      <c r="ALW363"/>
      <c r="ALX363"/>
      <c r="ALY363"/>
      <c r="ALZ363"/>
      <c r="AMA363"/>
      <c r="AMB363"/>
      <c r="AMC363"/>
      <c r="AMD363"/>
      <c r="AME363"/>
      <c r="AMF363"/>
      <c r="AMG363"/>
      <c r="AMH363"/>
      <c r="AMI363"/>
      <c r="AMJ363"/>
    </row>
    <row r="364" spans="1:1024" s="58" customFormat="1" ht="409.6" x14ac:dyDescent="0.3">
      <c r="A364" s="40" t="s">
        <v>1544</v>
      </c>
      <c r="B364" s="40" t="s">
        <v>580</v>
      </c>
      <c r="C364" s="40" t="s">
        <v>1545</v>
      </c>
      <c r="D364" s="41" t="s">
        <v>1546</v>
      </c>
      <c r="E364" s="75" t="s">
        <v>1547</v>
      </c>
      <c r="F364" s="42">
        <v>44033</v>
      </c>
      <c r="G364" s="42" t="s">
        <v>71</v>
      </c>
      <c r="H364" s="42" t="s">
        <v>71</v>
      </c>
      <c r="I364" s="43">
        <v>1</v>
      </c>
      <c r="J364" s="44" t="s">
        <v>1548</v>
      </c>
      <c r="K364" s="40" t="s">
        <v>73</v>
      </c>
      <c r="L364" s="45" t="s">
        <v>74</v>
      </c>
      <c r="M364" s="46" t="s">
        <v>87</v>
      </c>
      <c r="N364" s="45"/>
      <c r="O364" s="46"/>
      <c r="P364" s="47" t="s">
        <v>1549</v>
      </c>
      <c r="Q364" s="48" t="s">
        <v>1550</v>
      </c>
      <c r="R364" s="79" t="s">
        <v>90</v>
      </c>
      <c r="S364" s="55" t="s">
        <v>1551</v>
      </c>
      <c r="T364" s="81" t="s">
        <v>201</v>
      </c>
      <c r="U364" s="52" t="s">
        <v>115</v>
      </c>
      <c r="V364" s="58" t="s">
        <v>93</v>
      </c>
      <c r="W364" s="57" t="s">
        <v>1552</v>
      </c>
      <c r="X364" s="54" t="s">
        <v>83</v>
      </c>
      <c r="Y364" s="54" t="s">
        <v>83</v>
      </c>
      <c r="Z364" s="54" t="s">
        <v>84</v>
      </c>
      <c r="AA364" s="50" t="s">
        <v>1553</v>
      </c>
      <c r="AB364" s="55" t="s">
        <v>1554</v>
      </c>
      <c r="AC364" s="56"/>
      <c r="AJQ364" s="57"/>
      <c r="AJR364"/>
      <c r="AJS364"/>
      <c r="AJT364"/>
      <c r="AJU364"/>
      <c r="AJV364"/>
      <c r="AJW364"/>
      <c r="AJX364"/>
      <c r="AJY364"/>
      <c r="AJZ364"/>
      <c r="AKA364"/>
      <c r="AKB364"/>
      <c r="AKC364"/>
      <c r="AKD364"/>
      <c r="AKE364"/>
      <c r="AKF364"/>
      <c r="AKG364"/>
      <c r="AKH364"/>
      <c r="AKI364"/>
      <c r="AKJ364"/>
      <c r="AKK364"/>
      <c r="AKL364"/>
      <c r="AKM364"/>
      <c r="AKN364"/>
      <c r="AKO364"/>
      <c r="AKP364"/>
      <c r="AKQ364"/>
      <c r="AKR364"/>
      <c r="AKS364"/>
      <c r="AKT364"/>
      <c r="AKU364"/>
      <c r="AKV364"/>
      <c r="AKW364"/>
      <c r="AKX364"/>
      <c r="AKY364"/>
      <c r="AKZ364"/>
      <c r="ALA364"/>
      <c r="ALB364"/>
      <c r="ALC364"/>
      <c r="ALD364"/>
      <c r="ALE364"/>
      <c r="ALF364"/>
      <c r="ALG364"/>
      <c r="ALH364"/>
      <c r="ALI364"/>
      <c r="ALJ364"/>
      <c r="ALK364"/>
      <c r="ALL364"/>
      <c r="ALM364"/>
      <c r="ALN364"/>
      <c r="ALO364"/>
      <c r="ALP364"/>
      <c r="ALQ364"/>
      <c r="ALR364"/>
      <c r="ALS364"/>
      <c r="ALT364"/>
      <c r="ALU364"/>
      <c r="ALV364"/>
      <c r="ALW364"/>
      <c r="ALX364"/>
      <c r="ALY364"/>
      <c r="ALZ364"/>
      <c r="AMA364"/>
      <c r="AMB364"/>
      <c r="AMC364"/>
      <c r="AMD364"/>
      <c r="AME364"/>
      <c r="AMF364"/>
      <c r="AMG364"/>
      <c r="AMH364"/>
      <c r="AMI364"/>
      <c r="AMJ364"/>
    </row>
    <row r="365" spans="1:1024" s="58" customFormat="1" ht="409.6" x14ac:dyDescent="0.3">
      <c r="A365" s="40" t="s">
        <v>1544</v>
      </c>
      <c r="B365" s="40" t="s">
        <v>580</v>
      </c>
      <c r="C365" s="40" t="s">
        <v>1545</v>
      </c>
      <c r="D365" s="41" t="s">
        <v>1546</v>
      </c>
      <c r="E365" s="75" t="s">
        <v>1547</v>
      </c>
      <c r="F365" s="63">
        <v>44033</v>
      </c>
      <c r="G365" s="42" t="s">
        <v>71</v>
      </c>
      <c r="H365" s="42" t="s">
        <v>71</v>
      </c>
      <c r="I365" s="43">
        <v>2</v>
      </c>
      <c r="J365" s="44" t="s">
        <v>1555</v>
      </c>
      <c r="K365" s="40" t="s">
        <v>73</v>
      </c>
      <c r="L365" s="45" t="s">
        <v>108</v>
      </c>
      <c r="M365" s="46" t="s">
        <v>627</v>
      </c>
      <c r="N365" s="45"/>
      <c r="O365" s="46"/>
      <c r="P365" s="47" t="s">
        <v>1556</v>
      </c>
      <c r="Q365" s="48" t="s">
        <v>1557</v>
      </c>
      <c r="R365" s="79" t="s">
        <v>90</v>
      </c>
      <c r="S365" s="55" t="s">
        <v>79</v>
      </c>
      <c r="T365" s="81" t="s">
        <v>311</v>
      </c>
      <c r="U365" s="52" t="s">
        <v>115</v>
      </c>
      <c r="V365" s="58" t="s">
        <v>82</v>
      </c>
      <c r="W365" s="57"/>
      <c r="X365" s="54" t="s">
        <v>83</v>
      </c>
      <c r="Y365" s="54" t="s">
        <v>83</v>
      </c>
      <c r="Z365" s="54" t="s">
        <v>84</v>
      </c>
      <c r="AA365" s="50" t="s">
        <v>1558</v>
      </c>
      <c r="AB365" s="55" t="s">
        <v>1559</v>
      </c>
      <c r="AC365" s="56" t="s">
        <v>117</v>
      </c>
      <c r="AJQ365" s="57"/>
      <c r="AJR365"/>
      <c r="AJS365"/>
      <c r="AJT365"/>
      <c r="AJU365"/>
      <c r="AJV365"/>
      <c r="AJW365"/>
      <c r="AJX365"/>
      <c r="AJY365"/>
      <c r="AJZ365"/>
      <c r="AKA365"/>
      <c r="AKB365"/>
      <c r="AKC365"/>
      <c r="AKD365"/>
      <c r="AKE365"/>
      <c r="AKF365"/>
      <c r="AKG365"/>
      <c r="AKH365"/>
      <c r="AKI365"/>
      <c r="AKJ365"/>
      <c r="AKK365"/>
      <c r="AKL365"/>
      <c r="AKM365"/>
      <c r="AKN365"/>
      <c r="AKO365"/>
      <c r="AKP365"/>
      <c r="AKQ365"/>
      <c r="AKR365"/>
      <c r="AKS365"/>
      <c r="AKT365"/>
      <c r="AKU365"/>
      <c r="AKV365"/>
      <c r="AKW365"/>
      <c r="AKX365"/>
      <c r="AKY365"/>
      <c r="AKZ365"/>
      <c r="ALA365"/>
      <c r="ALB365"/>
      <c r="ALC365"/>
      <c r="ALD365"/>
      <c r="ALE365"/>
      <c r="ALF365"/>
      <c r="ALG365"/>
      <c r="ALH365"/>
      <c r="ALI365"/>
      <c r="ALJ365"/>
      <c r="ALK365"/>
      <c r="ALL365"/>
      <c r="ALM365"/>
      <c r="ALN365"/>
      <c r="ALO365"/>
      <c r="ALP365"/>
      <c r="ALQ365"/>
      <c r="ALR365"/>
      <c r="ALS365"/>
      <c r="ALT365"/>
      <c r="ALU365"/>
      <c r="ALV365"/>
      <c r="ALW365"/>
      <c r="ALX365"/>
      <c r="ALY365"/>
      <c r="ALZ365"/>
      <c r="AMA365"/>
      <c r="AMB365"/>
      <c r="AMC365"/>
      <c r="AMD365"/>
      <c r="AME365"/>
      <c r="AMF365"/>
      <c r="AMG365"/>
      <c r="AMH365"/>
      <c r="AMI365"/>
      <c r="AMJ365"/>
    </row>
    <row r="366" spans="1:1024" s="58" customFormat="1" ht="294" x14ac:dyDescent="0.3">
      <c r="A366" s="40" t="str">
        <f>VLOOKUP(E366,comité_bassin!A:B,2,0)</f>
        <v>Adour-Garonne</v>
      </c>
      <c r="B366" s="40" t="str">
        <f>VLOOKUP(E366,'Région SAGE'!$A$2:$B$233,2,0)</f>
        <v>NOUVELLE-AQUITAINE</v>
      </c>
      <c r="C366" s="40" t="str">
        <f>VLOOKUP(E366,'département SAGE'!$A$2:$B$192,2,0)</f>
        <v>LANDES</v>
      </c>
      <c r="D366" s="41" t="s">
        <v>1560</v>
      </c>
      <c r="E366" s="75" t="s">
        <v>1561</v>
      </c>
      <c r="F366" s="42">
        <f>VLOOKUP(E366,date_approbation!$A$2:$B$192,2,0)</f>
        <v>41303</v>
      </c>
      <c r="G366" s="42" t="str">
        <f>VLOOKUP(E366,' SAGE nécessaire'!$A$2:$C$192,2,0)</f>
        <v>oui</v>
      </c>
      <c r="H366" s="42" t="str">
        <f>VLOOKUP(E366,' SAGE nécessaire'!$A$2:$C$192,3,0)</f>
        <v>non</v>
      </c>
      <c r="I366" s="43" t="s">
        <v>480</v>
      </c>
      <c r="J366" s="44" t="s">
        <v>1562</v>
      </c>
      <c r="K366" s="40" t="s">
        <v>73</v>
      </c>
      <c r="L366" s="45" t="str">
        <f>IF(OR(S366="2°a)", S366="2°b)",S366="2°c)",S366="4°"),"Milieux aquatiques","")</f>
        <v>Milieux aquatiques</v>
      </c>
      <c r="M366" s="46"/>
      <c r="N366" s="45"/>
      <c r="O366" s="46"/>
      <c r="P366" s="47" t="s">
        <v>1563</v>
      </c>
      <c r="Q366" s="48" t="s">
        <v>1564</v>
      </c>
      <c r="R366" s="79" t="s">
        <v>220</v>
      </c>
      <c r="S366" s="55" t="s">
        <v>79</v>
      </c>
      <c r="T366" s="81" t="s">
        <v>565</v>
      </c>
      <c r="U366" s="52" t="s">
        <v>81</v>
      </c>
      <c r="V366" s="58" t="s">
        <v>82</v>
      </c>
      <c r="W366" s="57"/>
      <c r="X366" s="54" t="s">
        <v>83</v>
      </c>
      <c r="Y366" s="54" t="s">
        <v>83</v>
      </c>
      <c r="Z366" s="54" t="s">
        <v>84</v>
      </c>
      <c r="AA366" s="50"/>
      <c r="AB366" s="55"/>
      <c r="AC366" s="56"/>
      <c r="AJQ366" s="57"/>
      <c r="AJR366"/>
      <c r="AJS366"/>
      <c r="AJT366"/>
      <c r="AJU366"/>
      <c r="AJV366"/>
      <c r="AJW366"/>
      <c r="AJX366"/>
      <c r="AJY366"/>
      <c r="AJZ366"/>
      <c r="AKA366"/>
      <c r="AKB366"/>
      <c r="AKC366"/>
      <c r="AKD366"/>
      <c r="AKE366"/>
      <c r="AKF366"/>
      <c r="AKG366"/>
      <c r="AKH366"/>
      <c r="AKI366"/>
      <c r="AKJ366"/>
      <c r="AKK366"/>
      <c r="AKL366"/>
      <c r="AKM366"/>
      <c r="AKN366"/>
      <c r="AKO366"/>
      <c r="AKP366"/>
      <c r="AKQ366"/>
      <c r="AKR366"/>
      <c r="AKS366"/>
      <c r="AKT366"/>
      <c r="AKU366"/>
      <c r="AKV366"/>
      <c r="AKW366"/>
      <c r="AKX366"/>
      <c r="AKY366"/>
      <c r="AKZ366"/>
      <c r="ALA366"/>
      <c r="ALB366"/>
      <c r="ALC366"/>
      <c r="ALD366"/>
      <c r="ALE366"/>
      <c r="ALF366"/>
      <c r="ALG366"/>
      <c r="ALH366"/>
      <c r="ALI366"/>
      <c r="ALJ366"/>
      <c r="ALK366"/>
      <c r="ALL366"/>
      <c r="ALM366"/>
      <c r="ALN366"/>
      <c r="ALO366"/>
      <c r="ALP366"/>
      <c r="ALQ366"/>
      <c r="ALR366"/>
      <c r="ALS366"/>
      <c r="ALT366"/>
      <c r="ALU366"/>
      <c r="ALV366"/>
      <c r="ALW366"/>
      <c r="ALX366"/>
      <c r="ALY366"/>
      <c r="ALZ366"/>
      <c r="AMA366"/>
      <c r="AMB366"/>
      <c r="AMC366"/>
      <c r="AMD366"/>
      <c r="AME366"/>
      <c r="AMF366"/>
      <c r="AMG366"/>
      <c r="AMH366"/>
      <c r="AMI366"/>
      <c r="AMJ366"/>
    </row>
    <row r="367" spans="1:1024" s="58" customFormat="1" ht="294" x14ac:dyDescent="0.3">
      <c r="A367" s="40" t="str">
        <f>VLOOKUP(E367,comité_bassin!A:B,2,0)</f>
        <v>Adour-Garonne</v>
      </c>
      <c r="B367" s="40" t="str">
        <f>VLOOKUP(E367,'Région SAGE'!$A$2:$B$233,2,0)</f>
        <v>NOUVELLE-AQUITAINE</v>
      </c>
      <c r="C367" s="40" t="str">
        <f>VLOOKUP(E367,'département SAGE'!$A$2:$B$192,2,0)</f>
        <v>LANDES</v>
      </c>
      <c r="D367" s="41" t="s">
        <v>1560</v>
      </c>
      <c r="E367" s="75" t="s">
        <v>1561</v>
      </c>
      <c r="F367" s="42">
        <f>VLOOKUP(E367,date_approbation!$A$2:$B$192,2,0)</f>
        <v>41303</v>
      </c>
      <c r="G367" s="42" t="str">
        <f>VLOOKUP(E367,' SAGE nécessaire'!$A$2:$C$192,2,0)</f>
        <v>oui</v>
      </c>
      <c r="H367" s="42" t="str">
        <f>VLOOKUP(E367,' SAGE nécessaire'!$A$2:$C$192,3,0)</f>
        <v>non</v>
      </c>
      <c r="I367" s="43" t="s">
        <v>484</v>
      </c>
      <c r="J367" s="44" t="s">
        <v>1565</v>
      </c>
      <c r="K367" s="40"/>
      <c r="L367" s="45" t="str">
        <f>IF(OR(S367="2°a)", S367="2°b)",S367="2°c)",S367="4°"),"Milieux aquatiques","")</f>
        <v>Milieux aquatiques</v>
      </c>
      <c r="M367" s="46"/>
      <c r="N367" s="45"/>
      <c r="O367" s="46"/>
      <c r="P367" s="47" t="s">
        <v>1566</v>
      </c>
      <c r="Q367" s="48" t="s">
        <v>1567</v>
      </c>
      <c r="R367" s="79" t="s">
        <v>220</v>
      </c>
      <c r="S367" s="55" t="s">
        <v>79</v>
      </c>
      <c r="T367" s="81" t="s">
        <v>460</v>
      </c>
      <c r="U367" s="52" t="s">
        <v>81</v>
      </c>
      <c r="V367" s="58" t="s">
        <v>93</v>
      </c>
      <c r="W367" s="57"/>
      <c r="X367" s="54" t="s">
        <v>83</v>
      </c>
      <c r="Y367" s="54" t="s">
        <v>83</v>
      </c>
      <c r="Z367" s="54" t="s">
        <v>84</v>
      </c>
      <c r="AA367" s="50"/>
      <c r="AB367" s="55"/>
      <c r="AC367" s="56"/>
      <c r="AJQ367" s="57"/>
      <c r="AJR367"/>
      <c r="AJS367"/>
      <c r="AJT367"/>
      <c r="AJU367"/>
      <c r="AJV367"/>
      <c r="AJW367"/>
      <c r="AJX367"/>
      <c r="AJY367"/>
      <c r="AJZ367"/>
      <c r="AKA367"/>
      <c r="AKB367"/>
      <c r="AKC367"/>
      <c r="AKD367"/>
      <c r="AKE367"/>
      <c r="AKF367"/>
      <c r="AKG367"/>
      <c r="AKH367"/>
      <c r="AKI367"/>
      <c r="AKJ367"/>
      <c r="AKK367"/>
      <c r="AKL367"/>
      <c r="AKM367"/>
      <c r="AKN367"/>
      <c r="AKO367"/>
      <c r="AKP367"/>
      <c r="AKQ367"/>
      <c r="AKR367"/>
      <c r="AKS367"/>
      <c r="AKT367"/>
      <c r="AKU367"/>
      <c r="AKV367"/>
      <c r="AKW367"/>
      <c r="AKX367"/>
      <c r="AKY367"/>
      <c r="AKZ367"/>
      <c r="ALA367"/>
      <c r="ALB367"/>
      <c r="ALC367"/>
      <c r="ALD367"/>
      <c r="ALE367"/>
      <c r="ALF367"/>
      <c r="ALG367"/>
      <c r="ALH367"/>
      <c r="ALI367"/>
      <c r="ALJ367"/>
      <c r="ALK367"/>
      <c r="ALL367"/>
      <c r="ALM367"/>
      <c r="ALN367"/>
      <c r="ALO367"/>
      <c r="ALP367"/>
      <c r="ALQ367"/>
      <c r="ALR367"/>
      <c r="ALS367"/>
      <c r="ALT367"/>
      <c r="ALU367"/>
      <c r="ALV367"/>
      <c r="ALW367"/>
      <c r="ALX367"/>
      <c r="ALY367"/>
      <c r="ALZ367"/>
      <c r="AMA367"/>
      <c r="AMB367"/>
      <c r="AMC367"/>
      <c r="AMD367"/>
      <c r="AME367"/>
      <c r="AMF367"/>
      <c r="AMG367"/>
      <c r="AMH367"/>
      <c r="AMI367"/>
      <c r="AMJ367"/>
    </row>
    <row r="368" spans="1:1024" s="58" customFormat="1" ht="147" x14ac:dyDescent="0.3">
      <c r="A368" s="40" t="str">
        <f>VLOOKUP(E368,comité_bassin!A:B,2,0)</f>
        <v>Adour-Garonne</v>
      </c>
      <c r="B368" s="40" t="str">
        <f>VLOOKUP(E368,'Région SAGE'!$A$2:$B$233,2,0)</f>
        <v>NOUVELLE-AQUITAINE</v>
      </c>
      <c r="C368" s="40" t="str">
        <f>VLOOKUP(E368,'département SAGE'!$A$2:$B$192,2,0)</f>
        <v>LANDES</v>
      </c>
      <c r="D368" s="41" t="s">
        <v>1560</v>
      </c>
      <c r="E368" s="75" t="s">
        <v>1561</v>
      </c>
      <c r="F368" s="42">
        <f>VLOOKUP(E368,date_approbation!$A$2:$B$192,2,0)</f>
        <v>41303</v>
      </c>
      <c r="G368" s="42" t="str">
        <f>VLOOKUP(E368,' SAGE nécessaire'!$A$2:$C$192,2,0)</f>
        <v>oui</v>
      </c>
      <c r="H368" s="42" t="str">
        <f>VLOOKUP(E368,' SAGE nécessaire'!$A$2:$C$192,3,0)</f>
        <v>non</v>
      </c>
      <c r="I368" s="43" t="s">
        <v>489</v>
      </c>
      <c r="J368" s="44" t="s">
        <v>1568</v>
      </c>
      <c r="K368" s="40" t="s">
        <v>73</v>
      </c>
      <c r="L368" s="45" t="s">
        <v>74</v>
      </c>
      <c r="M368" s="46" t="s">
        <v>87</v>
      </c>
      <c r="N368" s="45"/>
      <c r="O368" s="46"/>
      <c r="P368" s="47" t="s">
        <v>1569</v>
      </c>
      <c r="Q368" s="48" t="s">
        <v>1570</v>
      </c>
      <c r="R368" s="79" t="s">
        <v>200</v>
      </c>
      <c r="S368" s="55" t="s">
        <v>1551</v>
      </c>
      <c r="T368" s="81" t="s">
        <v>92</v>
      </c>
      <c r="U368" s="52" t="s">
        <v>115</v>
      </c>
      <c r="V368" s="58" t="s">
        <v>93</v>
      </c>
      <c r="W368" s="57"/>
      <c r="X368" s="54" t="s">
        <v>83</v>
      </c>
      <c r="Y368" s="90" t="s">
        <v>556</v>
      </c>
      <c r="Z368" s="54" t="s">
        <v>102</v>
      </c>
      <c r="AA368" s="50"/>
      <c r="AB368" s="55"/>
      <c r="AC368" s="56"/>
      <c r="AJQ368" s="57"/>
      <c r="AJR368"/>
      <c r="AJS368"/>
      <c r="AJT368"/>
      <c r="AJU368"/>
      <c r="AJV368"/>
      <c r="AJW368"/>
      <c r="AJX368"/>
      <c r="AJY368"/>
      <c r="AJZ368"/>
      <c r="AKA368"/>
      <c r="AKB368"/>
      <c r="AKC368"/>
      <c r="AKD368"/>
      <c r="AKE368"/>
      <c r="AKF368"/>
      <c r="AKG368"/>
      <c r="AKH368"/>
      <c r="AKI368"/>
      <c r="AKJ368"/>
      <c r="AKK368"/>
      <c r="AKL368"/>
      <c r="AKM368"/>
      <c r="AKN368"/>
      <c r="AKO368"/>
      <c r="AKP368"/>
      <c r="AKQ368"/>
      <c r="AKR368"/>
      <c r="AKS368"/>
      <c r="AKT368"/>
      <c r="AKU368"/>
      <c r="AKV368"/>
      <c r="AKW368"/>
      <c r="AKX368"/>
      <c r="AKY368"/>
      <c r="AKZ368"/>
      <c r="ALA368"/>
      <c r="ALB368"/>
      <c r="ALC368"/>
      <c r="ALD368"/>
      <c r="ALE368"/>
      <c r="ALF368"/>
      <c r="ALG368"/>
      <c r="ALH368"/>
      <c r="ALI368"/>
      <c r="ALJ368"/>
      <c r="ALK368"/>
      <c r="ALL368"/>
      <c r="ALM368"/>
      <c r="ALN368"/>
      <c r="ALO368"/>
      <c r="ALP368"/>
      <c r="ALQ368"/>
      <c r="ALR368"/>
      <c r="ALS368"/>
      <c r="ALT368"/>
      <c r="ALU368"/>
      <c r="ALV368"/>
      <c r="ALW368"/>
      <c r="ALX368"/>
      <c r="ALY368"/>
      <c r="ALZ368"/>
      <c r="AMA368"/>
      <c r="AMB368"/>
      <c r="AMC368"/>
      <c r="AMD368"/>
      <c r="AME368"/>
      <c r="AMF368"/>
      <c r="AMG368"/>
      <c r="AMH368"/>
      <c r="AMI368"/>
      <c r="AMJ368"/>
    </row>
    <row r="369" spans="1:1024" s="58" customFormat="1" ht="168" x14ac:dyDescent="0.3">
      <c r="A369" s="40" t="str">
        <f>VLOOKUP(E369,comité_bassin!A:B,2,0)</f>
        <v>Adour-Garonne</v>
      </c>
      <c r="B369" s="40" t="str">
        <f>VLOOKUP(E369,'Région SAGE'!$A$2:$B$233,2,0)</f>
        <v>NOUVELLE-AQUITAINE</v>
      </c>
      <c r="C369" s="40" t="str">
        <f>VLOOKUP(E369,'département SAGE'!$A$2:$B$192,2,0)</f>
        <v>LANDES</v>
      </c>
      <c r="D369" s="41" t="s">
        <v>1560</v>
      </c>
      <c r="E369" s="75" t="s">
        <v>1561</v>
      </c>
      <c r="F369" s="42">
        <f>VLOOKUP(E369,date_approbation!$A$2:$B$192,2,0)</f>
        <v>41303</v>
      </c>
      <c r="G369" s="42" t="str">
        <f>VLOOKUP(E369,' SAGE nécessaire'!$A$2:$C$192,2,0)</f>
        <v>oui</v>
      </c>
      <c r="H369" s="42" t="str">
        <f>VLOOKUP(E369,' SAGE nécessaire'!$A$2:$C$192,3,0)</f>
        <v>non</v>
      </c>
      <c r="I369" s="43" t="s">
        <v>493</v>
      </c>
      <c r="J369" s="44" t="s">
        <v>1571</v>
      </c>
      <c r="K369" s="40" t="s">
        <v>73</v>
      </c>
      <c r="L369" s="45" t="str">
        <f>IF(OR(S369="2°a)", S369="2°b)",S369="2°c)",S369="4°"),"Milieux aquatiques","")</f>
        <v>Milieux aquatiques</v>
      </c>
      <c r="M369" s="46" t="s">
        <v>224</v>
      </c>
      <c r="N369" s="45"/>
      <c r="O369" s="46"/>
      <c r="P369" s="47" t="s">
        <v>1572</v>
      </c>
      <c r="Q369" s="48" t="s">
        <v>1573</v>
      </c>
      <c r="R369" s="79" t="s">
        <v>200</v>
      </c>
      <c r="S369" s="55" t="s">
        <v>79</v>
      </c>
      <c r="T369" s="81" t="s">
        <v>161</v>
      </c>
      <c r="U369" s="52"/>
      <c r="V369" s="58" t="s">
        <v>82</v>
      </c>
      <c r="W369" s="57"/>
      <c r="X369" s="54" t="s">
        <v>83</v>
      </c>
      <c r="Y369" s="54" t="s">
        <v>83</v>
      </c>
      <c r="Z369" s="54" t="s">
        <v>84</v>
      </c>
      <c r="AA369" s="50"/>
      <c r="AB369" s="55"/>
      <c r="AC369" s="56"/>
      <c r="AJQ369" s="57"/>
      <c r="AJR369"/>
      <c r="AJS369"/>
      <c r="AJT369"/>
      <c r="AJU369"/>
      <c r="AJV369"/>
      <c r="AJW369"/>
      <c r="AJX369"/>
      <c r="AJY369"/>
      <c r="AJZ369"/>
      <c r="AKA369"/>
      <c r="AKB369"/>
      <c r="AKC369"/>
      <c r="AKD369"/>
      <c r="AKE369"/>
      <c r="AKF369"/>
      <c r="AKG369"/>
      <c r="AKH369"/>
      <c r="AKI369"/>
      <c r="AKJ369"/>
      <c r="AKK369"/>
      <c r="AKL369"/>
      <c r="AKM369"/>
      <c r="AKN369"/>
      <c r="AKO369"/>
      <c r="AKP369"/>
      <c r="AKQ369"/>
      <c r="AKR369"/>
      <c r="AKS369"/>
      <c r="AKT369"/>
      <c r="AKU369"/>
      <c r="AKV369"/>
      <c r="AKW369"/>
      <c r="AKX369"/>
      <c r="AKY369"/>
      <c r="AKZ369"/>
      <c r="ALA369"/>
      <c r="ALB369"/>
      <c r="ALC369"/>
      <c r="ALD369"/>
      <c r="ALE369"/>
      <c r="ALF369"/>
      <c r="ALG369"/>
      <c r="ALH369"/>
      <c r="ALI369"/>
      <c r="ALJ369"/>
      <c r="ALK369"/>
      <c r="ALL369"/>
      <c r="ALM369"/>
      <c r="ALN369"/>
      <c r="ALO369"/>
      <c r="ALP369"/>
      <c r="ALQ369"/>
      <c r="ALR369"/>
      <c r="ALS369"/>
      <c r="ALT369"/>
      <c r="ALU369"/>
      <c r="ALV369"/>
      <c r="ALW369"/>
      <c r="ALX369"/>
      <c r="ALY369"/>
      <c r="ALZ369"/>
      <c r="AMA369"/>
      <c r="AMB369"/>
      <c r="AMC369"/>
      <c r="AMD369"/>
      <c r="AME369"/>
      <c r="AMF369"/>
      <c r="AMG369"/>
      <c r="AMH369"/>
      <c r="AMI369"/>
      <c r="AMJ369"/>
    </row>
    <row r="370" spans="1:1024" s="58" customFormat="1" ht="409.6" x14ac:dyDescent="0.3">
      <c r="A370" s="40" t="str">
        <f>VLOOKUP(E370,comité_bassin!A:B,2,0)</f>
        <v>Adour-Garonne</v>
      </c>
      <c r="B370" s="40" t="str">
        <f>VLOOKUP(E370,'Région SAGE'!$A$2:$B$233,2,0)</f>
        <v>NOUVELLE-AQUITAINE</v>
      </c>
      <c r="C370" s="40" t="str">
        <f>VLOOKUP(E370,'département SAGE'!$A$2:$B$192,2,0)</f>
        <v>LANDES</v>
      </c>
      <c r="D370" s="41" t="s">
        <v>1574</v>
      </c>
      <c r="E370" s="75" t="s">
        <v>1575</v>
      </c>
      <c r="F370" s="42">
        <f>VLOOKUP(E370,date_approbation!$A$2:$B$192,2,0)</f>
        <v>42082</v>
      </c>
      <c r="G370" s="42" t="str">
        <f>VLOOKUP(E370,' SAGE nécessaire'!$A$2:$C$192,2,0)</f>
        <v>oui</v>
      </c>
      <c r="H370" s="42" t="str">
        <f>VLOOKUP(E370,' SAGE nécessaire'!$A$2:$C$192,3,0)</f>
        <v>non</v>
      </c>
      <c r="I370" s="43" t="s">
        <v>480</v>
      </c>
      <c r="J370" s="44" t="s">
        <v>1576</v>
      </c>
      <c r="K370" s="40" t="s">
        <v>73</v>
      </c>
      <c r="L370" s="45" t="str">
        <f>IF(OR(S370="2°a)", S370="2°b)",S370="2°c)",S370="4°"),"Milieux aquatiques","")</f>
        <v>Milieux aquatiques</v>
      </c>
      <c r="M370" s="59" t="s">
        <v>119</v>
      </c>
      <c r="N370" s="45"/>
      <c r="O370" s="46"/>
      <c r="P370" s="47" t="s">
        <v>1577</v>
      </c>
      <c r="Q370" s="48" t="s">
        <v>1578</v>
      </c>
      <c r="R370" s="79" t="s">
        <v>200</v>
      </c>
      <c r="S370" s="55" t="s">
        <v>79</v>
      </c>
      <c r="T370" s="81" t="s">
        <v>460</v>
      </c>
      <c r="U370" s="52"/>
      <c r="V370" s="58" t="s">
        <v>93</v>
      </c>
      <c r="W370" s="57"/>
      <c r="X370" s="54" t="s">
        <v>83</v>
      </c>
      <c r="Y370" s="54" t="s">
        <v>83</v>
      </c>
      <c r="Z370" s="54" t="s">
        <v>84</v>
      </c>
      <c r="AA370" s="50"/>
      <c r="AB370" s="55"/>
      <c r="AC370" s="56"/>
      <c r="AJQ370" s="57"/>
      <c r="AJR370"/>
      <c r="AJS370"/>
      <c r="AJT370"/>
      <c r="AJU370"/>
      <c r="AJV370"/>
      <c r="AJW370"/>
      <c r="AJX370"/>
      <c r="AJY370"/>
      <c r="AJZ370"/>
      <c r="AKA370"/>
      <c r="AKB370"/>
      <c r="AKC370"/>
      <c r="AKD370"/>
      <c r="AKE370"/>
      <c r="AKF370"/>
      <c r="AKG370"/>
      <c r="AKH370"/>
      <c r="AKI370"/>
      <c r="AKJ370"/>
      <c r="AKK370"/>
      <c r="AKL370"/>
      <c r="AKM370"/>
      <c r="AKN370"/>
      <c r="AKO370"/>
      <c r="AKP370"/>
      <c r="AKQ370"/>
      <c r="AKR370"/>
      <c r="AKS370"/>
      <c r="AKT370"/>
      <c r="AKU370"/>
      <c r="AKV370"/>
      <c r="AKW370"/>
      <c r="AKX370"/>
      <c r="AKY370"/>
      <c r="AKZ370"/>
      <c r="ALA370"/>
      <c r="ALB370"/>
      <c r="ALC370"/>
      <c r="ALD370"/>
      <c r="ALE370"/>
      <c r="ALF370"/>
      <c r="ALG370"/>
      <c r="ALH370"/>
      <c r="ALI370"/>
      <c r="ALJ370"/>
      <c r="ALK370"/>
      <c r="ALL370"/>
      <c r="ALM370"/>
      <c r="ALN370"/>
      <c r="ALO370"/>
      <c r="ALP370"/>
      <c r="ALQ370"/>
      <c r="ALR370"/>
      <c r="ALS370"/>
      <c r="ALT370"/>
      <c r="ALU370"/>
      <c r="ALV370"/>
      <c r="ALW370"/>
      <c r="ALX370"/>
      <c r="ALY370"/>
      <c r="ALZ370"/>
      <c r="AMA370"/>
      <c r="AMB370"/>
      <c r="AMC370"/>
      <c r="AMD370"/>
      <c r="AME370"/>
      <c r="AMF370"/>
      <c r="AMG370"/>
      <c r="AMH370"/>
      <c r="AMI370"/>
      <c r="AMJ370"/>
    </row>
    <row r="371" spans="1:1024" s="58" customFormat="1" ht="231" x14ac:dyDescent="0.3">
      <c r="A371" s="40" t="str">
        <f>VLOOKUP(E371,comité_bassin!A:B,2,0)</f>
        <v>Adour-Garonne</v>
      </c>
      <c r="B371" s="40" t="str">
        <f>VLOOKUP(E371,'Région SAGE'!$A$2:$B$233,2,0)</f>
        <v>NOUVELLE-AQUITAINE</v>
      </c>
      <c r="C371" s="40" t="str">
        <f>VLOOKUP(E371,'département SAGE'!$A$2:$B$192,2,0)</f>
        <v>LANDES</v>
      </c>
      <c r="D371" s="41" t="s">
        <v>1574</v>
      </c>
      <c r="E371" s="75" t="s">
        <v>1575</v>
      </c>
      <c r="F371" s="42">
        <f>VLOOKUP(E371,date_approbation!$A$2:$B$192,2,0)</f>
        <v>42082</v>
      </c>
      <c r="G371" s="42" t="str">
        <f>VLOOKUP(E371,' SAGE nécessaire'!$A$2:$C$192,2,0)</f>
        <v>oui</v>
      </c>
      <c r="H371" s="42" t="str">
        <f>VLOOKUP(E371,' SAGE nécessaire'!$A$2:$C$192,3,0)</f>
        <v>non</v>
      </c>
      <c r="I371" s="43" t="s">
        <v>484</v>
      </c>
      <c r="J371" s="44" t="s">
        <v>1579</v>
      </c>
      <c r="K371" s="40" t="s">
        <v>73</v>
      </c>
      <c r="L371" s="45" t="str">
        <f>IF(OR(S371="2°a)", S371="2°b)",S371="2°c)",S371="4°"),"Milieux aquatiques","")</f>
        <v>Milieux aquatiques</v>
      </c>
      <c r="M371" s="46" t="s">
        <v>87</v>
      </c>
      <c r="N371" s="45"/>
      <c r="O371" s="46"/>
      <c r="P371" s="47" t="s">
        <v>1580</v>
      </c>
      <c r="Q371" s="48" t="s">
        <v>1581</v>
      </c>
      <c r="R371" s="79" t="s">
        <v>220</v>
      </c>
      <c r="S371" s="55" t="s">
        <v>79</v>
      </c>
      <c r="T371" s="81" t="s">
        <v>92</v>
      </c>
      <c r="U371" s="52"/>
      <c r="V371" s="58" t="s">
        <v>82</v>
      </c>
      <c r="W371" s="57"/>
      <c r="X371" s="54" t="s">
        <v>83</v>
      </c>
      <c r="Y371" s="54" t="s">
        <v>83</v>
      </c>
      <c r="Z371" s="54" t="s">
        <v>84</v>
      </c>
      <c r="AA371" s="50"/>
      <c r="AB371" s="55"/>
      <c r="AC371" s="56"/>
      <c r="AJQ371" s="57"/>
      <c r="AJR371"/>
      <c r="AJS371"/>
      <c r="AJT371"/>
      <c r="AJU371"/>
      <c r="AJV371"/>
      <c r="AJW371"/>
      <c r="AJX371"/>
      <c r="AJY371"/>
      <c r="AJZ371"/>
      <c r="AKA371"/>
      <c r="AKB371"/>
      <c r="AKC371"/>
      <c r="AKD371"/>
      <c r="AKE371"/>
      <c r="AKF371"/>
      <c r="AKG371"/>
      <c r="AKH371"/>
      <c r="AKI371"/>
      <c r="AKJ371"/>
      <c r="AKK371"/>
      <c r="AKL371"/>
      <c r="AKM371"/>
      <c r="AKN371"/>
      <c r="AKO371"/>
      <c r="AKP371"/>
      <c r="AKQ371"/>
      <c r="AKR371"/>
      <c r="AKS371"/>
      <c r="AKT371"/>
      <c r="AKU371"/>
      <c r="AKV371"/>
      <c r="AKW371"/>
      <c r="AKX371"/>
      <c r="AKY371"/>
      <c r="AKZ371"/>
      <c r="ALA371"/>
      <c r="ALB371"/>
      <c r="ALC371"/>
      <c r="ALD371"/>
      <c r="ALE371"/>
      <c r="ALF371"/>
      <c r="ALG371"/>
      <c r="ALH371"/>
      <c r="ALI371"/>
      <c r="ALJ371"/>
      <c r="ALK371"/>
      <c r="ALL371"/>
      <c r="ALM371"/>
      <c r="ALN371"/>
      <c r="ALO371"/>
      <c r="ALP371"/>
      <c r="ALQ371"/>
      <c r="ALR371"/>
      <c r="ALS371"/>
      <c r="ALT371"/>
      <c r="ALU371"/>
      <c r="ALV371"/>
      <c r="ALW371"/>
      <c r="ALX371"/>
      <c r="ALY371"/>
      <c r="ALZ371"/>
      <c r="AMA371"/>
      <c r="AMB371"/>
      <c r="AMC371"/>
      <c r="AMD371"/>
      <c r="AME371"/>
      <c r="AMF371"/>
      <c r="AMG371"/>
      <c r="AMH371"/>
      <c r="AMI371"/>
      <c r="AMJ371"/>
    </row>
    <row r="372" spans="1:1024" s="58" customFormat="1" ht="252" x14ac:dyDescent="0.3">
      <c r="A372" s="40" t="str">
        <f>VLOOKUP(E372,comité_bassin!A:B,2,0)</f>
        <v>Adour-Garonne</v>
      </c>
      <c r="B372" s="40" t="str">
        <f>VLOOKUP(E372,'Région SAGE'!$A$2:$B$233,2,0)</f>
        <v>NOUVELLE-AQUITAINE</v>
      </c>
      <c r="C372" s="40" t="str">
        <f>VLOOKUP(E372,'département SAGE'!$A$2:$B$192,2,0)</f>
        <v>LANDES</v>
      </c>
      <c r="D372" s="41" t="s">
        <v>1574</v>
      </c>
      <c r="E372" s="75" t="s">
        <v>1575</v>
      </c>
      <c r="F372" s="42">
        <f>VLOOKUP(E372,date_approbation!$A$2:$B$192,2,0)</f>
        <v>42082</v>
      </c>
      <c r="G372" s="42" t="str">
        <f>VLOOKUP(E372,' SAGE nécessaire'!$A$2:$C$192,2,0)</f>
        <v>oui</v>
      </c>
      <c r="H372" s="42" t="str">
        <f>VLOOKUP(E372,' SAGE nécessaire'!$A$2:$C$192,3,0)</f>
        <v>non</v>
      </c>
      <c r="I372" s="43" t="s">
        <v>489</v>
      </c>
      <c r="J372" s="44" t="s">
        <v>1582</v>
      </c>
      <c r="K372" s="40" t="s">
        <v>73</v>
      </c>
      <c r="L372" s="45" t="str">
        <f>IF(OR(S372="2°a)", S372="2°b)",S372="2°c)",S372="4°"),"Milieux aquatiques","")</f>
        <v>Milieux aquatiques</v>
      </c>
      <c r="M372" s="46"/>
      <c r="N372" s="45"/>
      <c r="O372" s="46"/>
      <c r="P372" s="47" t="s">
        <v>1583</v>
      </c>
      <c r="Q372" s="48" t="s">
        <v>1584</v>
      </c>
      <c r="R372" s="79" t="s">
        <v>200</v>
      </c>
      <c r="S372" s="55" t="s">
        <v>79</v>
      </c>
      <c r="T372" s="67" t="s">
        <v>954</v>
      </c>
      <c r="U372" s="52" t="s">
        <v>115</v>
      </c>
      <c r="V372" s="58" t="s">
        <v>93</v>
      </c>
      <c r="W372" s="57"/>
      <c r="X372" s="54" t="s">
        <v>83</v>
      </c>
      <c r="Y372" s="54" t="s">
        <v>83</v>
      </c>
      <c r="Z372" s="54" t="s">
        <v>84</v>
      </c>
      <c r="AA372" s="50"/>
      <c r="AB372" s="55"/>
      <c r="AC372" s="56"/>
      <c r="AJQ372" s="57"/>
      <c r="AJR372"/>
      <c r="AJS372"/>
      <c r="AJT372"/>
      <c r="AJU372"/>
      <c r="AJV372"/>
      <c r="AJW372"/>
      <c r="AJX372"/>
      <c r="AJY372"/>
      <c r="AJZ372"/>
      <c r="AKA372"/>
      <c r="AKB372"/>
      <c r="AKC372"/>
      <c r="AKD372"/>
      <c r="AKE372"/>
      <c r="AKF372"/>
      <c r="AKG372"/>
      <c r="AKH372"/>
      <c r="AKI372"/>
      <c r="AKJ372"/>
      <c r="AKK372"/>
      <c r="AKL372"/>
      <c r="AKM372"/>
      <c r="AKN372"/>
      <c r="AKO372"/>
      <c r="AKP372"/>
      <c r="AKQ372"/>
      <c r="AKR372"/>
      <c r="AKS372"/>
      <c r="AKT372"/>
      <c r="AKU372"/>
      <c r="AKV372"/>
      <c r="AKW372"/>
      <c r="AKX372"/>
      <c r="AKY372"/>
      <c r="AKZ372"/>
      <c r="ALA372"/>
      <c r="ALB372"/>
      <c r="ALC372"/>
      <c r="ALD372"/>
      <c r="ALE372"/>
      <c r="ALF372"/>
      <c r="ALG372"/>
      <c r="ALH372"/>
      <c r="ALI372"/>
      <c r="ALJ372"/>
      <c r="ALK372"/>
      <c r="ALL372"/>
      <c r="ALM372"/>
      <c r="ALN372"/>
      <c r="ALO372"/>
      <c r="ALP372"/>
      <c r="ALQ372"/>
      <c r="ALR372"/>
      <c r="ALS372"/>
      <c r="ALT372"/>
      <c r="ALU372"/>
      <c r="ALV372"/>
      <c r="ALW372"/>
      <c r="ALX372"/>
      <c r="ALY372"/>
      <c r="ALZ372"/>
      <c r="AMA372"/>
      <c r="AMB372"/>
      <c r="AMC372"/>
      <c r="AMD372"/>
      <c r="AME372"/>
      <c r="AMF372"/>
      <c r="AMG372"/>
      <c r="AMH372"/>
      <c r="AMI372"/>
      <c r="AMJ372"/>
    </row>
    <row r="373" spans="1:1024" s="58" customFormat="1" ht="231" x14ac:dyDescent="0.3">
      <c r="A373" s="40" t="str">
        <f>VLOOKUP(E373,comité_bassin!A:B,2,0)</f>
        <v>Adour-Garonne</v>
      </c>
      <c r="B373" s="40" t="str">
        <f>VLOOKUP(E373,'Région SAGE'!$A$2:$B$233,2,0)</f>
        <v>NOUVELLE-AQUITAINE</v>
      </c>
      <c r="C373" s="40" t="str">
        <f>VLOOKUP(E373,'département SAGE'!$A$2:$B$192,2,0)</f>
        <v>GIRONDE</v>
      </c>
      <c r="D373" s="41" t="s">
        <v>1585</v>
      </c>
      <c r="E373" s="75" t="s">
        <v>1586</v>
      </c>
      <c r="F373" s="42">
        <f>VLOOKUP(E373,date_approbation!$A$2:$B$192,2,0)</f>
        <v>41516</v>
      </c>
      <c r="G373" s="42" t="str">
        <f>VLOOKUP(E373,' SAGE nécessaire'!$A$2:$C$192,2,0)</f>
        <v>oui</v>
      </c>
      <c r="H373" s="42" t="str">
        <f>VLOOKUP(E373,' SAGE nécessaire'!$A$2:$C$192,3,0)</f>
        <v>non</v>
      </c>
      <c r="I373" s="43" t="s">
        <v>480</v>
      </c>
      <c r="J373" s="44" t="s">
        <v>1587</v>
      </c>
      <c r="K373" s="40" t="s">
        <v>73</v>
      </c>
      <c r="L373" s="45" t="s">
        <v>74</v>
      </c>
      <c r="M373" s="46" t="s">
        <v>87</v>
      </c>
      <c r="N373" s="45"/>
      <c r="O373" s="46"/>
      <c r="P373" s="47" t="s">
        <v>1588</v>
      </c>
      <c r="Q373" s="48" t="s">
        <v>1589</v>
      </c>
      <c r="R373" s="79" t="s">
        <v>200</v>
      </c>
      <c r="S373" s="55" t="s">
        <v>1551</v>
      </c>
      <c r="T373" s="81" t="s">
        <v>92</v>
      </c>
      <c r="U373" s="52"/>
      <c r="V373" s="58" t="s">
        <v>93</v>
      </c>
      <c r="W373" s="57"/>
      <c r="X373" s="54" t="s">
        <v>83</v>
      </c>
      <c r="Y373" s="54" t="s">
        <v>83</v>
      </c>
      <c r="Z373" s="54" t="s">
        <v>84</v>
      </c>
      <c r="AA373" s="50"/>
      <c r="AB373" s="55"/>
      <c r="AC373" s="56"/>
      <c r="AJQ373" s="57"/>
      <c r="AJR373"/>
      <c r="AJS373"/>
      <c r="AJT373"/>
      <c r="AJU373"/>
      <c r="AJV373"/>
      <c r="AJW373"/>
      <c r="AJX373"/>
      <c r="AJY373"/>
      <c r="AJZ373"/>
      <c r="AKA373"/>
      <c r="AKB373"/>
      <c r="AKC373"/>
      <c r="AKD373"/>
      <c r="AKE373"/>
      <c r="AKF373"/>
      <c r="AKG373"/>
      <c r="AKH373"/>
      <c r="AKI373"/>
      <c r="AKJ373"/>
      <c r="AKK373"/>
      <c r="AKL373"/>
      <c r="AKM373"/>
      <c r="AKN373"/>
      <c r="AKO373"/>
      <c r="AKP373"/>
      <c r="AKQ373"/>
      <c r="AKR373"/>
      <c r="AKS373"/>
      <c r="AKT373"/>
      <c r="AKU373"/>
      <c r="AKV373"/>
      <c r="AKW373"/>
      <c r="AKX373"/>
      <c r="AKY373"/>
      <c r="AKZ373"/>
      <c r="ALA373"/>
      <c r="ALB373"/>
      <c r="ALC373"/>
      <c r="ALD373"/>
      <c r="ALE373"/>
      <c r="ALF373"/>
      <c r="ALG373"/>
      <c r="ALH373"/>
      <c r="ALI373"/>
      <c r="ALJ373"/>
      <c r="ALK373"/>
      <c r="ALL373"/>
      <c r="ALM373"/>
      <c r="ALN373"/>
      <c r="ALO373"/>
      <c r="ALP373"/>
      <c r="ALQ373"/>
      <c r="ALR373"/>
      <c r="ALS373"/>
      <c r="ALT373"/>
      <c r="ALU373"/>
      <c r="ALV373"/>
      <c r="ALW373"/>
      <c r="ALX373"/>
      <c r="ALY373"/>
      <c r="ALZ373"/>
      <c r="AMA373"/>
      <c r="AMB373"/>
      <c r="AMC373"/>
      <c r="AMD373"/>
      <c r="AME373"/>
      <c r="AMF373"/>
      <c r="AMG373"/>
      <c r="AMH373"/>
      <c r="AMI373"/>
      <c r="AMJ373"/>
    </row>
    <row r="374" spans="1:1024" s="58" customFormat="1" ht="357" x14ac:dyDescent="0.3">
      <c r="A374" s="40" t="str">
        <f>VLOOKUP(E374,comité_bassin!A:B,2,0)</f>
        <v>Adour-Garonne</v>
      </c>
      <c r="B374" s="40" t="str">
        <f>VLOOKUP(E374,'Région SAGE'!$A$2:$B$233,2,0)</f>
        <v>NOUVELLE-AQUITAINE</v>
      </c>
      <c r="C374" s="40" t="str">
        <f>VLOOKUP(E374,'département SAGE'!$A$2:$B$192,2,0)</f>
        <v>GIRONDE</v>
      </c>
      <c r="D374" s="41" t="s">
        <v>1585</v>
      </c>
      <c r="E374" s="75" t="s">
        <v>1586</v>
      </c>
      <c r="F374" s="42">
        <f>VLOOKUP(E374,date_approbation!$A$2:$B$192,2,0)</f>
        <v>41516</v>
      </c>
      <c r="G374" s="42" t="str">
        <f>VLOOKUP(E374,' SAGE nécessaire'!$A$2:$C$192,2,0)</f>
        <v>oui</v>
      </c>
      <c r="H374" s="42" t="str">
        <f>VLOOKUP(E374,' SAGE nécessaire'!$A$2:$C$192,3,0)</f>
        <v>non</v>
      </c>
      <c r="I374" s="43" t="s">
        <v>484</v>
      </c>
      <c r="J374" s="44" t="s">
        <v>1590</v>
      </c>
      <c r="K374" s="40" t="s">
        <v>73</v>
      </c>
      <c r="L374" s="45" t="str">
        <f>IF(OR(S374="2°a)", S374="2°b)",S374="2°c)",S374="4°"),"Milieux aquatiques","")</f>
        <v>Milieux aquatiques</v>
      </c>
      <c r="M374" s="46" t="s">
        <v>87</v>
      </c>
      <c r="N374" s="45"/>
      <c r="O374" s="46"/>
      <c r="P374" s="47" t="s">
        <v>1591</v>
      </c>
      <c r="Q374" s="48" t="s">
        <v>1592</v>
      </c>
      <c r="R374" s="79" t="s">
        <v>220</v>
      </c>
      <c r="S374" s="55" t="s">
        <v>79</v>
      </c>
      <c r="T374" s="81" t="s">
        <v>92</v>
      </c>
      <c r="U374" s="52" t="s">
        <v>81</v>
      </c>
      <c r="V374" s="58" t="s">
        <v>82</v>
      </c>
      <c r="W374" s="57"/>
      <c r="X374" s="54" t="s">
        <v>83</v>
      </c>
      <c r="Y374" s="54" t="s">
        <v>83</v>
      </c>
      <c r="Z374" s="54" t="s">
        <v>84</v>
      </c>
      <c r="AA374" s="50"/>
      <c r="AB374" s="55"/>
      <c r="AC374" s="56"/>
      <c r="AJQ374" s="57"/>
      <c r="AJR374"/>
      <c r="AJS374"/>
      <c r="AJT374"/>
      <c r="AJU374"/>
      <c r="AJV374"/>
      <c r="AJW374"/>
      <c r="AJX374"/>
      <c r="AJY374"/>
      <c r="AJZ374"/>
      <c r="AKA374"/>
      <c r="AKB374"/>
      <c r="AKC374"/>
      <c r="AKD374"/>
      <c r="AKE374"/>
      <c r="AKF374"/>
      <c r="AKG374"/>
      <c r="AKH374"/>
      <c r="AKI374"/>
      <c r="AKJ374"/>
      <c r="AKK374"/>
      <c r="AKL374"/>
      <c r="AKM374"/>
      <c r="AKN374"/>
      <c r="AKO374"/>
      <c r="AKP374"/>
      <c r="AKQ374"/>
      <c r="AKR374"/>
      <c r="AKS374"/>
      <c r="AKT374"/>
      <c r="AKU374"/>
      <c r="AKV374"/>
      <c r="AKW374"/>
      <c r="AKX374"/>
      <c r="AKY374"/>
      <c r="AKZ374"/>
      <c r="ALA374"/>
      <c r="ALB374"/>
      <c r="ALC374"/>
      <c r="ALD374"/>
      <c r="ALE374"/>
      <c r="ALF374"/>
      <c r="ALG374"/>
      <c r="ALH374"/>
      <c r="ALI374"/>
      <c r="ALJ374"/>
      <c r="ALK374"/>
      <c r="ALL374"/>
      <c r="ALM374"/>
      <c r="ALN374"/>
      <c r="ALO374"/>
      <c r="ALP374"/>
      <c r="ALQ374"/>
      <c r="ALR374"/>
      <c r="ALS374"/>
      <c r="ALT374"/>
      <c r="ALU374"/>
      <c r="ALV374"/>
      <c r="ALW374"/>
      <c r="ALX374"/>
      <c r="ALY374"/>
      <c r="ALZ374"/>
      <c r="AMA374"/>
      <c r="AMB374"/>
      <c r="AMC374"/>
      <c r="AMD374"/>
      <c r="AME374"/>
      <c r="AMF374"/>
      <c r="AMG374"/>
      <c r="AMH374"/>
      <c r="AMI374"/>
      <c r="AMJ374"/>
    </row>
    <row r="375" spans="1:1024" s="58" customFormat="1" ht="147" x14ac:dyDescent="0.3">
      <c r="A375" s="40" t="str">
        <f>VLOOKUP(E375,comité_bassin!A:B,2,0)</f>
        <v>Adour-Garonne</v>
      </c>
      <c r="B375" s="40" t="str">
        <f>VLOOKUP(E375,'Région SAGE'!$A$2:$B$233,2,0)</f>
        <v>NOUVELLE-AQUITAINE</v>
      </c>
      <c r="C375" s="40" t="str">
        <f>VLOOKUP(E375,'département SAGE'!$A$2:$B$192,2,0)</f>
        <v>GIRONDE</v>
      </c>
      <c r="D375" s="41" t="s">
        <v>1585</v>
      </c>
      <c r="E375" s="75" t="s">
        <v>1586</v>
      </c>
      <c r="F375" s="42">
        <f>VLOOKUP(E375,date_approbation!$A$2:$B$192,2,0)</f>
        <v>41516</v>
      </c>
      <c r="G375" s="42" t="str">
        <f>VLOOKUP(E375,' SAGE nécessaire'!$A$2:$C$192,2,0)</f>
        <v>oui</v>
      </c>
      <c r="H375" s="42" t="str">
        <f>VLOOKUP(E375,' SAGE nécessaire'!$A$2:$C$192,3,0)</f>
        <v>non</v>
      </c>
      <c r="I375" s="43" t="s">
        <v>489</v>
      </c>
      <c r="J375" s="44" t="s">
        <v>1593</v>
      </c>
      <c r="K375" s="40" t="s">
        <v>73</v>
      </c>
      <c r="L375" s="45" t="str">
        <f>IF(OR(S375="2°a)", S375="2°b)",S375="2°c)",S375="4°"),"Milieux aquatiques","")</f>
        <v>Milieux aquatiques</v>
      </c>
      <c r="M375" s="46" t="s">
        <v>87</v>
      </c>
      <c r="N375" s="45"/>
      <c r="O375" s="46"/>
      <c r="P375" s="47" t="s">
        <v>1594</v>
      </c>
      <c r="Q375" s="48" t="s">
        <v>1595</v>
      </c>
      <c r="R375" s="79" t="s">
        <v>220</v>
      </c>
      <c r="S375" s="55" t="s">
        <v>79</v>
      </c>
      <c r="T375" s="81" t="s">
        <v>92</v>
      </c>
      <c r="U375" s="52" t="s">
        <v>81</v>
      </c>
      <c r="V375" s="58" t="s">
        <v>82</v>
      </c>
      <c r="W375" s="57"/>
      <c r="X375" s="54" t="s">
        <v>83</v>
      </c>
      <c r="Y375" s="90" t="s">
        <v>533</v>
      </c>
      <c r="Z375" s="54" t="s">
        <v>102</v>
      </c>
      <c r="AA375" s="50"/>
      <c r="AB375" s="55" t="s">
        <v>1596</v>
      </c>
      <c r="AC375" s="56"/>
      <c r="AJQ375" s="57"/>
      <c r="AJR375"/>
      <c r="AJS375"/>
      <c r="AJT375"/>
      <c r="AJU375"/>
      <c r="AJV375"/>
      <c r="AJW375"/>
      <c r="AJX375"/>
      <c r="AJY375"/>
      <c r="AJZ375"/>
      <c r="AKA375"/>
      <c r="AKB375"/>
      <c r="AKC375"/>
      <c r="AKD375"/>
      <c r="AKE375"/>
      <c r="AKF375"/>
      <c r="AKG375"/>
      <c r="AKH375"/>
      <c r="AKI375"/>
      <c r="AKJ375"/>
      <c r="AKK375"/>
      <c r="AKL375"/>
      <c r="AKM375"/>
      <c r="AKN375"/>
      <c r="AKO375"/>
      <c r="AKP375"/>
      <c r="AKQ375"/>
      <c r="AKR375"/>
      <c r="AKS375"/>
      <c r="AKT375"/>
      <c r="AKU375"/>
      <c r="AKV375"/>
      <c r="AKW375"/>
      <c r="AKX375"/>
      <c r="AKY375"/>
      <c r="AKZ375"/>
      <c r="ALA375"/>
      <c r="ALB375"/>
      <c r="ALC375"/>
      <c r="ALD375"/>
      <c r="ALE375"/>
      <c r="ALF375"/>
      <c r="ALG375"/>
      <c r="ALH375"/>
      <c r="ALI375"/>
      <c r="ALJ375"/>
      <c r="ALK375"/>
      <c r="ALL375"/>
      <c r="ALM375"/>
      <c r="ALN375"/>
      <c r="ALO375"/>
      <c r="ALP375"/>
      <c r="ALQ375"/>
      <c r="ALR375"/>
      <c r="ALS375"/>
      <c r="ALT375"/>
      <c r="ALU375"/>
      <c r="ALV375"/>
      <c r="ALW375"/>
      <c r="ALX375"/>
      <c r="ALY375"/>
      <c r="ALZ375"/>
      <c r="AMA375"/>
      <c r="AMB375"/>
      <c r="AMC375"/>
      <c r="AMD375"/>
      <c r="AME375"/>
      <c r="AMF375"/>
      <c r="AMG375"/>
      <c r="AMH375"/>
      <c r="AMI375"/>
      <c r="AMJ375"/>
    </row>
    <row r="376" spans="1:1024" s="58" customFormat="1" ht="315" x14ac:dyDescent="0.3">
      <c r="A376" s="40" t="str">
        <f>VLOOKUP(E376,comité_bassin!A:B,2,0)</f>
        <v>Adour-Garonne</v>
      </c>
      <c r="B376" s="40" t="str">
        <f>VLOOKUP(E376,'Région SAGE'!$A$2:$B$233,2,0)</f>
        <v>NOUVELLE-AQUITAINE</v>
      </c>
      <c r="C376" s="40" t="str">
        <f>VLOOKUP(E376,'département SAGE'!$A$2:$B$192,2,0)</f>
        <v>GIRONDE</v>
      </c>
      <c r="D376" s="41" t="s">
        <v>1585</v>
      </c>
      <c r="E376" s="75" t="s">
        <v>1586</v>
      </c>
      <c r="F376" s="42">
        <f>VLOOKUP(E376,date_approbation!$A$2:$B$192,2,0)</f>
        <v>41516</v>
      </c>
      <c r="G376" s="42" t="str">
        <f>VLOOKUP(E376,' SAGE nécessaire'!$A$2:$C$192,2,0)</f>
        <v>oui</v>
      </c>
      <c r="H376" s="42" t="str">
        <f>VLOOKUP(E376,' SAGE nécessaire'!$A$2:$C$192,3,0)</f>
        <v>non</v>
      </c>
      <c r="I376" s="43" t="s">
        <v>493</v>
      </c>
      <c r="J376" s="44" t="s">
        <v>1597</v>
      </c>
      <c r="K376" s="40" t="s">
        <v>73</v>
      </c>
      <c r="L376" s="45" t="s">
        <v>74</v>
      </c>
      <c r="M376" s="46" t="s">
        <v>87</v>
      </c>
      <c r="N376" s="45"/>
      <c r="O376" s="46"/>
      <c r="P376" s="47" t="s">
        <v>1598</v>
      </c>
      <c r="Q376" s="48" t="s">
        <v>1599</v>
      </c>
      <c r="R376" s="79" t="s">
        <v>220</v>
      </c>
      <c r="S376" s="55" t="s">
        <v>1551</v>
      </c>
      <c r="T376" s="81" t="s">
        <v>92</v>
      </c>
      <c r="U376" s="52"/>
      <c r="V376" s="58" t="s">
        <v>93</v>
      </c>
      <c r="W376" s="57"/>
      <c r="X376" s="54" t="s">
        <v>83</v>
      </c>
      <c r="Y376" s="90" t="s">
        <v>556</v>
      </c>
      <c r="Z376" s="54" t="s">
        <v>84</v>
      </c>
      <c r="AA376" s="50"/>
      <c r="AB376" s="55"/>
      <c r="AC376" s="56"/>
      <c r="AJQ376" s="57"/>
      <c r="AJR376"/>
      <c r="AJS376"/>
      <c r="AJT376"/>
      <c r="AJU376"/>
      <c r="AJV376"/>
      <c r="AJW376"/>
      <c r="AJX376"/>
      <c r="AJY376"/>
      <c r="AJZ376"/>
      <c r="AKA376"/>
      <c r="AKB376"/>
      <c r="AKC376"/>
      <c r="AKD376"/>
      <c r="AKE376"/>
      <c r="AKF376"/>
      <c r="AKG376"/>
      <c r="AKH376"/>
      <c r="AKI376"/>
      <c r="AKJ376"/>
      <c r="AKK376"/>
      <c r="AKL376"/>
      <c r="AKM376"/>
      <c r="AKN376"/>
      <c r="AKO376"/>
      <c r="AKP376"/>
      <c r="AKQ376"/>
      <c r="AKR376"/>
      <c r="AKS376"/>
      <c r="AKT376"/>
      <c r="AKU376"/>
      <c r="AKV376"/>
      <c r="AKW376"/>
      <c r="AKX376"/>
      <c r="AKY376"/>
      <c r="AKZ376"/>
      <c r="ALA376"/>
      <c r="ALB376"/>
      <c r="ALC376"/>
      <c r="ALD376"/>
      <c r="ALE376"/>
      <c r="ALF376"/>
      <c r="ALG376"/>
      <c r="ALH376"/>
      <c r="ALI376"/>
      <c r="ALJ376"/>
      <c r="ALK376"/>
      <c r="ALL376"/>
      <c r="ALM376"/>
      <c r="ALN376"/>
      <c r="ALO376"/>
      <c r="ALP376"/>
      <c r="ALQ376"/>
      <c r="ALR376"/>
      <c r="ALS376"/>
      <c r="ALT376"/>
      <c r="ALU376"/>
      <c r="ALV376"/>
      <c r="ALW376"/>
      <c r="ALX376"/>
      <c r="ALY376"/>
      <c r="ALZ376"/>
      <c r="AMA376"/>
      <c r="AMB376"/>
      <c r="AMC376"/>
      <c r="AMD376"/>
      <c r="AME376"/>
      <c r="AMF376"/>
      <c r="AMG376"/>
      <c r="AMH376"/>
      <c r="AMI376"/>
      <c r="AMJ376"/>
    </row>
    <row r="377" spans="1:1024" s="58" customFormat="1" ht="315" x14ac:dyDescent="0.3">
      <c r="A377" s="40" t="str">
        <f>VLOOKUP(E377,comité_bassin!A:B,2,0)</f>
        <v>Adour-Garonne</v>
      </c>
      <c r="B377" s="40" t="str">
        <f>VLOOKUP(E377,'Région SAGE'!$A$2:$B$233,2,0)</f>
        <v>NOUVELLE-AQUITAINE</v>
      </c>
      <c r="C377" s="40" t="str">
        <f>VLOOKUP(E377,'département SAGE'!$A$2:$B$192,2,0)</f>
        <v>GIRONDE</v>
      </c>
      <c r="D377" s="41" t="s">
        <v>1585</v>
      </c>
      <c r="E377" s="75" t="s">
        <v>1586</v>
      </c>
      <c r="F377" s="42">
        <f>VLOOKUP(E377,date_approbation!$A$2:$B$192,2,0)</f>
        <v>41516</v>
      </c>
      <c r="G377" s="42" t="str">
        <f>VLOOKUP(E377,' SAGE nécessaire'!$A$2:$C$192,2,0)</f>
        <v>oui</v>
      </c>
      <c r="H377" s="42" t="str">
        <f>VLOOKUP(E377,' SAGE nécessaire'!$A$2:$C$192,3,0)</f>
        <v>non</v>
      </c>
      <c r="I377" s="43" t="s">
        <v>497</v>
      </c>
      <c r="J377" s="44" t="s">
        <v>1600</v>
      </c>
      <c r="K377" s="40"/>
      <c r="L377" s="45" t="str">
        <f>IF(OR(S377="2°a)", S377="2°b)",S377="2°c)",S377="4°"),"Milieux aquatiques","")</f>
        <v>Milieux aquatiques</v>
      </c>
      <c r="M377" s="46"/>
      <c r="N377" s="45"/>
      <c r="O377" s="46"/>
      <c r="P377" s="47" t="s">
        <v>1601</v>
      </c>
      <c r="Q377" s="48" t="s">
        <v>1602</v>
      </c>
      <c r="R377" s="79" t="s">
        <v>220</v>
      </c>
      <c r="S377" s="55" t="s">
        <v>79</v>
      </c>
      <c r="T377" s="51" t="s">
        <v>285</v>
      </c>
      <c r="U377" s="52"/>
      <c r="V377" s="58" t="s">
        <v>82</v>
      </c>
      <c r="W377" s="57"/>
      <c r="X377" s="54" t="s">
        <v>83</v>
      </c>
      <c r="Y377" s="54" t="s">
        <v>83</v>
      </c>
      <c r="Z377" s="54" t="s">
        <v>84</v>
      </c>
      <c r="AA377" s="50"/>
      <c r="AB377" s="55"/>
      <c r="AC377" s="56"/>
      <c r="AJQ377" s="57"/>
      <c r="AJR377"/>
      <c r="AJS377"/>
      <c r="AJT377"/>
      <c r="AJU377"/>
      <c r="AJV377"/>
      <c r="AJW377"/>
      <c r="AJX377"/>
      <c r="AJY377"/>
      <c r="AJZ377"/>
      <c r="AKA377"/>
      <c r="AKB377"/>
      <c r="AKC377"/>
      <c r="AKD377"/>
      <c r="AKE377"/>
      <c r="AKF377"/>
      <c r="AKG377"/>
      <c r="AKH377"/>
      <c r="AKI377"/>
      <c r="AKJ377"/>
      <c r="AKK377"/>
      <c r="AKL377"/>
      <c r="AKM377"/>
      <c r="AKN377"/>
      <c r="AKO377"/>
      <c r="AKP377"/>
      <c r="AKQ377"/>
      <c r="AKR377"/>
      <c r="AKS377"/>
      <c r="AKT377"/>
      <c r="AKU377"/>
      <c r="AKV377"/>
      <c r="AKW377"/>
      <c r="AKX377"/>
      <c r="AKY377"/>
      <c r="AKZ377"/>
      <c r="ALA377"/>
      <c r="ALB377"/>
      <c r="ALC377"/>
      <c r="ALD377"/>
      <c r="ALE377"/>
      <c r="ALF377"/>
      <c r="ALG377"/>
      <c r="ALH377"/>
      <c r="ALI377"/>
      <c r="ALJ377"/>
      <c r="ALK377"/>
      <c r="ALL377"/>
      <c r="ALM377"/>
      <c r="ALN377"/>
      <c r="ALO377"/>
      <c r="ALP377"/>
      <c r="ALQ377"/>
      <c r="ALR377"/>
      <c r="ALS377"/>
      <c r="ALT377"/>
      <c r="ALU377"/>
      <c r="ALV377"/>
      <c r="ALW377"/>
      <c r="ALX377"/>
      <c r="ALY377"/>
      <c r="ALZ377"/>
      <c r="AMA377"/>
      <c r="AMB377"/>
      <c r="AMC377"/>
      <c r="AMD377"/>
      <c r="AME377"/>
      <c r="AMF377"/>
      <c r="AMG377"/>
      <c r="AMH377"/>
      <c r="AMI377"/>
      <c r="AMJ377"/>
    </row>
    <row r="378" spans="1:1024" s="58" customFormat="1" ht="231" x14ac:dyDescent="0.3">
      <c r="A378" s="40" t="str">
        <f>VLOOKUP(E378,comité_bassin!A:B,2,0)</f>
        <v>Loire-Bretagne, Seine-Normandie</v>
      </c>
      <c r="B378" s="40" t="str">
        <f>VLOOKUP(E378,'Région SAGE'!$A$2:$B$233,2,0)</f>
        <v>PAYS DE LA LOIRE</v>
      </c>
      <c r="C378" s="40" t="str">
        <f>VLOOKUP(E378,'département SAGE'!$A$2:$B$192,2,0)</f>
        <v>SARTHE</v>
      </c>
      <c r="D378" s="41" t="s">
        <v>1603</v>
      </c>
      <c r="E378" s="75" t="s">
        <v>1604</v>
      </c>
      <c r="F378" s="42">
        <f>VLOOKUP(E378,date_approbation!$A$2:$B$192,2,0)</f>
        <v>40893</v>
      </c>
      <c r="G378" s="42" t="str">
        <f>VLOOKUP(E378,' SAGE nécessaire'!$A$2:$C$192,2,0)</f>
        <v>non</v>
      </c>
      <c r="H378" s="42" t="str">
        <f>VLOOKUP(E378,' SAGE nécessaire'!$A$2:$C$192,3,0)</f>
        <v>non</v>
      </c>
      <c r="I378" s="43" t="s">
        <v>480</v>
      </c>
      <c r="J378" s="44" t="s">
        <v>1605</v>
      </c>
      <c r="K378" s="40"/>
      <c r="L378" s="45" t="str">
        <f>IF(OR(S378="2°a)", S378="2°b)",S378="2°c)",S378="4°"),"Milieux aquatiques","")</f>
        <v>Milieux aquatiques</v>
      </c>
      <c r="M378" s="46"/>
      <c r="N378" s="45"/>
      <c r="O378" s="46"/>
      <c r="P378" s="47" t="s">
        <v>1606</v>
      </c>
      <c r="Q378" s="48" t="s">
        <v>1607</v>
      </c>
      <c r="R378" s="79" t="s">
        <v>200</v>
      </c>
      <c r="S378" s="55" t="s">
        <v>79</v>
      </c>
      <c r="T378" s="51" t="s">
        <v>297</v>
      </c>
      <c r="U378" s="52"/>
      <c r="V378" s="58" t="s">
        <v>82</v>
      </c>
      <c r="W378" s="57"/>
      <c r="X378" s="54" t="s">
        <v>83</v>
      </c>
      <c r="Y378" s="54" t="s">
        <v>83</v>
      </c>
      <c r="Z378" s="54" t="s">
        <v>84</v>
      </c>
      <c r="AA378" s="50"/>
      <c r="AB378" s="55"/>
      <c r="AC378" s="56"/>
      <c r="AJQ378" s="57"/>
      <c r="AJR378"/>
      <c r="AJS378"/>
      <c r="AJT378"/>
      <c r="AJU378"/>
      <c r="AJV378"/>
      <c r="AJW378"/>
      <c r="AJX378"/>
      <c r="AJY378"/>
      <c r="AJZ378"/>
      <c r="AKA378"/>
      <c r="AKB378"/>
      <c r="AKC378"/>
      <c r="AKD378"/>
      <c r="AKE378"/>
      <c r="AKF378"/>
      <c r="AKG378"/>
      <c r="AKH378"/>
      <c r="AKI378"/>
      <c r="AKJ378"/>
      <c r="AKK378"/>
      <c r="AKL378"/>
      <c r="AKM378"/>
      <c r="AKN378"/>
      <c r="AKO378"/>
      <c r="AKP378"/>
      <c r="AKQ378"/>
      <c r="AKR378"/>
      <c r="AKS378"/>
      <c r="AKT378"/>
      <c r="AKU378"/>
      <c r="AKV378"/>
      <c r="AKW378"/>
      <c r="AKX378"/>
      <c r="AKY378"/>
      <c r="AKZ378"/>
      <c r="ALA378"/>
      <c r="ALB378"/>
      <c r="ALC378"/>
      <c r="ALD378"/>
      <c r="ALE378"/>
      <c r="ALF378"/>
      <c r="ALG378"/>
      <c r="ALH378"/>
      <c r="ALI378"/>
      <c r="ALJ378"/>
      <c r="ALK378"/>
      <c r="ALL378"/>
      <c r="ALM378"/>
      <c r="ALN378"/>
      <c r="ALO378"/>
      <c r="ALP378"/>
      <c r="ALQ378"/>
      <c r="ALR378"/>
      <c r="ALS378"/>
      <c r="ALT378"/>
      <c r="ALU378"/>
      <c r="ALV378"/>
      <c r="ALW378"/>
      <c r="ALX378"/>
      <c r="ALY378"/>
      <c r="ALZ378"/>
      <c r="AMA378"/>
      <c r="AMB378"/>
      <c r="AMC378"/>
      <c r="AMD378"/>
      <c r="AME378"/>
      <c r="AMF378"/>
      <c r="AMG378"/>
      <c r="AMH378"/>
      <c r="AMI378"/>
      <c r="AMJ378"/>
    </row>
    <row r="379" spans="1:1024" s="58" customFormat="1" ht="189" x14ac:dyDescent="0.3">
      <c r="A379" s="40" t="str">
        <f>VLOOKUP(E379,comité_bassin!A:B,2,0)</f>
        <v>Loire-Bretagne, Seine-Normandie</v>
      </c>
      <c r="B379" s="40" t="str">
        <f>VLOOKUP(E379,'Région SAGE'!$A$2:$B$233,2,0)</f>
        <v>PAYS DE LA LOIRE</v>
      </c>
      <c r="C379" s="40" t="str">
        <f>VLOOKUP(E379,'département SAGE'!$A$2:$B$192,2,0)</f>
        <v>SARTHE</v>
      </c>
      <c r="D379" s="41" t="s">
        <v>1603</v>
      </c>
      <c r="E379" s="75" t="s">
        <v>1604</v>
      </c>
      <c r="F379" s="42">
        <f>VLOOKUP(E379,date_approbation!$A$2:$B$192,2,0)</f>
        <v>40893</v>
      </c>
      <c r="G379" s="42" t="str">
        <f>VLOOKUP(E379,' SAGE nécessaire'!$A$2:$C$192,2,0)</f>
        <v>non</v>
      </c>
      <c r="H379" s="42" t="str">
        <f>VLOOKUP(E379,' SAGE nécessaire'!$A$2:$C$192,3,0)</f>
        <v>non</v>
      </c>
      <c r="I379" s="43" t="s">
        <v>484</v>
      </c>
      <c r="J379" s="44" t="s">
        <v>1608</v>
      </c>
      <c r="K379" s="40" t="s">
        <v>73</v>
      </c>
      <c r="L379" s="45" t="s">
        <v>74</v>
      </c>
      <c r="M379" s="59" t="s">
        <v>119</v>
      </c>
      <c r="N379" s="45"/>
      <c r="O379" s="46"/>
      <c r="P379" s="47" t="s">
        <v>1609</v>
      </c>
      <c r="Q379" s="48" t="s">
        <v>1610</v>
      </c>
      <c r="R379" s="79" t="s">
        <v>200</v>
      </c>
      <c r="S379" s="55" t="s">
        <v>1611</v>
      </c>
      <c r="T379" s="81" t="s">
        <v>460</v>
      </c>
      <c r="U379" s="52"/>
      <c r="V379" s="58" t="s">
        <v>93</v>
      </c>
      <c r="W379" s="57"/>
      <c r="X379" s="90" t="s">
        <v>71</v>
      </c>
      <c r="Y379" s="54" t="s">
        <v>83</v>
      </c>
      <c r="Z379" s="54" t="s">
        <v>84</v>
      </c>
      <c r="AA379" s="50"/>
      <c r="AB379" s="55"/>
      <c r="AC379" s="56"/>
      <c r="AJQ379" s="57"/>
      <c r="AJR379"/>
      <c r="AJS379"/>
      <c r="AJT379"/>
      <c r="AJU379"/>
      <c r="AJV379"/>
      <c r="AJW379"/>
      <c r="AJX379"/>
      <c r="AJY379"/>
      <c r="AJZ379"/>
      <c r="AKA379"/>
      <c r="AKB379"/>
      <c r="AKC379"/>
      <c r="AKD379"/>
      <c r="AKE379"/>
      <c r="AKF379"/>
      <c r="AKG379"/>
      <c r="AKH379"/>
      <c r="AKI379"/>
      <c r="AKJ379"/>
      <c r="AKK379"/>
      <c r="AKL379"/>
      <c r="AKM379"/>
      <c r="AKN379"/>
      <c r="AKO379"/>
      <c r="AKP379"/>
      <c r="AKQ379"/>
      <c r="AKR379"/>
      <c r="AKS379"/>
      <c r="AKT379"/>
      <c r="AKU379"/>
      <c r="AKV379"/>
      <c r="AKW379"/>
      <c r="AKX379"/>
      <c r="AKY379"/>
      <c r="AKZ379"/>
      <c r="ALA379"/>
      <c r="ALB379"/>
      <c r="ALC379"/>
      <c r="ALD379"/>
      <c r="ALE379"/>
      <c r="ALF379"/>
      <c r="ALG379"/>
      <c r="ALH379"/>
      <c r="ALI379"/>
      <c r="ALJ379"/>
      <c r="ALK379"/>
      <c r="ALL379"/>
      <c r="ALM379"/>
      <c r="ALN379"/>
      <c r="ALO379"/>
      <c r="ALP379"/>
      <c r="ALQ379"/>
      <c r="ALR379"/>
      <c r="ALS379"/>
      <c r="ALT379"/>
      <c r="ALU379"/>
      <c r="ALV379"/>
      <c r="ALW379"/>
      <c r="ALX379"/>
      <c r="ALY379"/>
      <c r="ALZ379"/>
      <c r="AMA379"/>
      <c r="AMB379"/>
      <c r="AMC379"/>
      <c r="AMD379"/>
      <c r="AME379"/>
      <c r="AMF379"/>
      <c r="AMG379"/>
      <c r="AMH379"/>
      <c r="AMI379"/>
      <c r="AMJ379"/>
    </row>
    <row r="380" spans="1:1024" s="58" customFormat="1" ht="357" x14ac:dyDescent="0.3">
      <c r="A380" s="40" t="str">
        <f>VLOOKUP(E380,comité_bassin!A:B,2,0)</f>
        <v>Loire-Bretagne, Seine-Normandie</v>
      </c>
      <c r="B380" s="40" t="str">
        <f>VLOOKUP(E380,'Région SAGE'!$A$2:$B$233,2,0)</f>
        <v>PAYS DE LA LOIRE</v>
      </c>
      <c r="C380" s="40" t="str">
        <f>VLOOKUP(E380,'département SAGE'!$A$2:$B$192,2,0)</f>
        <v>SARTHE</v>
      </c>
      <c r="D380" s="41" t="s">
        <v>1603</v>
      </c>
      <c r="E380" s="75" t="s">
        <v>1604</v>
      </c>
      <c r="F380" s="42">
        <f>VLOOKUP(E380,date_approbation!$A$2:$B$192,2,0)</f>
        <v>40893</v>
      </c>
      <c r="G380" s="42" t="str">
        <f>VLOOKUP(E380,' SAGE nécessaire'!$A$2:$C$192,2,0)</f>
        <v>non</v>
      </c>
      <c r="H380" s="42" t="str">
        <f>VLOOKUP(E380,' SAGE nécessaire'!$A$2:$C$192,3,0)</f>
        <v>non</v>
      </c>
      <c r="I380" s="43" t="s">
        <v>489</v>
      </c>
      <c r="J380" s="44" t="s">
        <v>1612</v>
      </c>
      <c r="K380" s="40"/>
      <c r="L380" s="45" t="str">
        <f t="shared" ref="L380:L390" si="0">IF(OR(S380="2°a)", S380="2°b)",S380="2°c)",S380="4°"),"Milieux aquatiques","")</f>
        <v>Milieux aquatiques</v>
      </c>
      <c r="M380" s="46"/>
      <c r="N380" s="45"/>
      <c r="O380" s="46"/>
      <c r="P380" s="47" t="s">
        <v>1613</v>
      </c>
      <c r="Q380" s="48" t="s">
        <v>1614</v>
      </c>
      <c r="R380" s="79" t="s">
        <v>200</v>
      </c>
      <c r="S380" s="55" t="s">
        <v>79</v>
      </c>
      <c r="T380" s="51" t="s">
        <v>297</v>
      </c>
      <c r="U380" s="52" t="s">
        <v>81</v>
      </c>
      <c r="V380" s="58" t="s">
        <v>82</v>
      </c>
      <c r="W380" s="57"/>
      <c r="X380" s="54" t="s">
        <v>83</v>
      </c>
      <c r="Y380" s="54" t="s">
        <v>83</v>
      </c>
      <c r="Z380" s="54" t="s">
        <v>84</v>
      </c>
      <c r="AA380" s="50"/>
      <c r="AB380" s="55"/>
      <c r="AC380" s="56"/>
      <c r="AJQ380" s="57"/>
      <c r="AJR380"/>
      <c r="AJS380"/>
      <c r="AJT380"/>
      <c r="AJU380"/>
      <c r="AJV380"/>
      <c r="AJW380"/>
      <c r="AJX380"/>
      <c r="AJY380"/>
      <c r="AJZ380"/>
      <c r="AKA380"/>
      <c r="AKB380"/>
      <c r="AKC380"/>
      <c r="AKD380"/>
      <c r="AKE380"/>
      <c r="AKF380"/>
      <c r="AKG380"/>
      <c r="AKH380"/>
      <c r="AKI380"/>
      <c r="AKJ380"/>
      <c r="AKK380"/>
      <c r="AKL380"/>
      <c r="AKM380"/>
      <c r="AKN380"/>
      <c r="AKO380"/>
      <c r="AKP380"/>
      <c r="AKQ380"/>
      <c r="AKR380"/>
      <c r="AKS380"/>
      <c r="AKT380"/>
      <c r="AKU380"/>
      <c r="AKV380"/>
      <c r="AKW380"/>
      <c r="AKX380"/>
      <c r="AKY380"/>
      <c r="AKZ380"/>
      <c r="ALA380"/>
      <c r="ALB380"/>
      <c r="ALC380"/>
      <c r="ALD380"/>
      <c r="ALE380"/>
      <c r="ALF380"/>
      <c r="ALG380"/>
      <c r="ALH380"/>
      <c r="ALI380"/>
      <c r="ALJ380"/>
      <c r="ALK380"/>
      <c r="ALL380"/>
      <c r="ALM380"/>
      <c r="ALN380"/>
      <c r="ALO380"/>
      <c r="ALP380"/>
      <c r="ALQ380"/>
      <c r="ALR380"/>
      <c r="ALS380"/>
      <c r="ALT380"/>
      <c r="ALU380"/>
      <c r="ALV380"/>
      <c r="ALW380"/>
      <c r="ALX380"/>
      <c r="ALY380"/>
      <c r="ALZ380"/>
      <c r="AMA380"/>
      <c r="AMB380"/>
      <c r="AMC380"/>
      <c r="AMD380"/>
      <c r="AME380"/>
      <c r="AMF380"/>
      <c r="AMG380"/>
      <c r="AMH380"/>
      <c r="AMI380"/>
      <c r="AMJ380"/>
    </row>
    <row r="381" spans="1:1024" s="58" customFormat="1" ht="273" x14ac:dyDescent="0.3">
      <c r="A381" s="40" t="str">
        <f>VLOOKUP(E381,comité_bassin!A:B,2,0)</f>
        <v>Loire-Bretagne, Seine-Normandie</v>
      </c>
      <c r="B381" s="40" t="str">
        <f>VLOOKUP(E381,'Région SAGE'!$A$2:$B$233,2,0)</f>
        <v>PAYS DE LA LOIRE</v>
      </c>
      <c r="C381" s="40" t="str">
        <f>VLOOKUP(E381,'département SAGE'!$A$2:$B$192,2,0)</f>
        <v>SARTHE</v>
      </c>
      <c r="D381" s="41" t="s">
        <v>1603</v>
      </c>
      <c r="E381" s="75" t="s">
        <v>1604</v>
      </c>
      <c r="F381" s="42">
        <f>VLOOKUP(E381,date_approbation!$A$2:$B$192,2,0)</f>
        <v>40893</v>
      </c>
      <c r="G381" s="42" t="str">
        <f>VLOOKUP(E381,' SAGE nécessaire'!$A$2:$C$192,2,0)</f>
        <v>non</v>
      </c>
      <c r="H381" s="42" t="str">
        <f>VLOOKUP(E381,' SAGE nécessaire'!$A$2:$C$192,3,0)</f>
        <v>non</v>
      </c>
      <c r="I381" s="43" t="s">
        <v>493</v>
      </c>
      <c r="J381" s="44" t="s">
        <v>1615</v>
      </c>
      <c r="K381" s="40"/>
      <c r="L381" s="45" t="str">
        <f t="shared" si="0"/>
        <v>Milieux aquatiques</v>
      </c>
      <c r="M381" s="46" t="s">
        <v>224</v>
      </c>
      <c r="N381" s="45"/>
      <c r="O381" s="46"/>
      <c r="P381" s="47" t="s">
        <v>1616</v>
      </c>
      <c r="Q381" s="48" t="s">
        <v>1617</v>
      </c>
      <c r="R381" s="79" t="s">
        <v>200</v>
      </c>
      <c r="S381" s="55" t="s">
        <v>79</v>
      </c>
      <c r="T381" s="81" t="s">
        <v>161</v>
      </c>
      <c r="U381" s="52"/>
      <c r="V381" s="58" t="s">
        <v>93</v>
      </c>
      <c r="W381" s="57"/>
      <c r="X381" s="54" t="s">
        <v>83</v>
      </c>
      <c r="Y381" s="54" t="s">
        <v>83</v>
      </c>
      <c r="Z381" s="54" t="s">
        <v>84</v>
      </c>
      <c r="AA381" s="50"/>
      <c r="AB381" s="55"/>
      <c r="AC381" s="56"/>
      <c r="AJQ381" s="57"/>
      <c r="AJR381"/>
      <c r="AJS381"/>
      <c r="AJT381"/>
      <c r="AJU381"/>
      <c r="AJV381"/>
      <c r="AJW381"/>
      <c r="AJX381"/>
      <c r="AJY381"/>
      <c r="AJZ381"/>
      <c r="AKA381"/>
      <c r="AKB381"/>
      <c r="AKC381"/>
      <c r="AKD381"/>
      <c r="AKE381"/>
      <c r="AKF381"/>
      <c r="AKG381"/>
      <c r="AKH381"/>
      <c r="AKI381"/>
      <c r="AKJ381"/>
      <c r="AKK381"/>
      <c r="AKL381"/>
      <c r="AKM381"/>
      <c r="AKN381"/>
      <c r="AKO381"/>
      <c r="AKP381"/>
      <c r="AKQ381"/>
      <c r="AKR381"/>
      <c r="AKS381"/>
      <c r="AKT381"/>
      <c r="AKU381"/>
      <c r="AKV381"/>
      <c r="AKW381"/>
      <c r="AKX381"/>
      <c r="AKY381"/>
      <c r="AKZ381"/>
      <c r="ALA381"/>
      <c r="ALB381"/>
      <c r="ALC381"/>
      <c r="ALD381"/>
      <c r="ALE381"/>
      <c r="ALF381"/>
      <c r="ALG381"/>
      <c r="ALH381"/>
      <c r="ALI381"/>
      <c r="ALJ381"/>
      <c r="ALK381"/>
      <c r="ALL381"/>
      <c r="ALM381"/>
      <c r="ALN381"/>
      <c r="ALO381"/>
      <c r="ALP381"/>
      <c r="ALQ381"/>
      <c r="ALR381"/>
      <c r="ALS381"/>
      <c r="ALT381"/>
      <c r="ALU381"/>
      <c r="ALV381"/>
      <c r="ALW381"/>
      <c r="ALX381"/>
      <c r="ALY381"/>
      <c r="ALZ381"/>
      <c r="AMA381"/>
      <c r="AMB381"/>
      <c r="AMC381"/>
      <c r="AMD381"/>
      <c r="AME381"/>
      <c r="AMF381"/>
      <c r="AMG381"/>
      <c r="AMH381"/>
      <c r="AMI381"/>
      <c r="AMJ381"/>
    </row>
    <row r="382" spans="1:1024" s="58" customFormat="1" ht="147" x14ac:dyDescent="0.3">
      <c r="A382" s="40" t="str">
        <f>VLOOKUP(E382,comité_bassin!A:B,2,0)</f>
        <v>Loire-Bretagne, Seine-Normandie</v>
      </c>
      <c r="B382" s="40" t="str">
        <f>VLOOKUP(E382,'Région SAGE'!$A$2:$B$233,2,0)</f>
        <v>PAYS DE LA LOIRE</v>
      </c>
      <c r="C382" s="40" t="str">
        <f>VLOOKUP(E382,'département SAGE'!$A$2:$B$192,2,0)</f>
        <v>SARTHE</v>
      </c>
      <c r="D382" s="41" t="s">
        <v>1603</v>
      </c>
      <c r="E382" s="75" t="s">
        <v>1604</v>
      </c>
      <c r="F382" s="42">
        <f>VLOOKUP(E382,date_approbation!$A$2:$B$192,2,0)</f>
        <v>40893</v>
      </c>
      <c r="G382" s="42" t="str">
        <f>VLOOKUP(E382,' SAGE nécessaire'!$A$2:$C$192,2,0)</f>
        <v>non</v>
      </c>
      <c r="H382" s="42" t="str">
        <f>VLOOKUP(E382,' SAGE nécessaire'!$A$2:$C$192,3,0)</f>
        <v>non</v>
      </c>
      <c r="I382" s="43" t="s">
        <v>497</v>
      </c>
      <c r="J382" s="44" t="s">
        <v>1618</v>
      </c>
      <c r="K382" s="40" t="s">
        <v>73</v>
      </c>
      <c r="L382" s="45" t="str">
        <f t="shared" si="0"/>
        <v>Milieux aquatiques</v>
      </c>
      <c r="M382" s="46" t="s">
        <v>224</v>
      </c>
      <c r="N382" s="45"/>
      <c r="O382" s="46"/>
      <c r="P382" s="47" t="s">
        <v>1619</v>
      </c>
      <c r="Q382" s="48" t="s">
        <v>1620</v>
      </c>
      <c r="R382" s="79" t="s">
        <v>220</v>
      </c>
      <c r="S382" s="55" t="s">
        <v>79</v>
      </c>
      <c r="T382" s="81" t="s">
        <v>161</v>
      </c>
      <c r="U382" s="52"/>
      <c r="V382" s="58" t="s">
        <v>82</v>
      </c>
      <c r="W382" s="57"/>
      <c r="X382" s="54" t="s">
        <v>83</v>
      </c>
      <c r="Y382" s="54" t="s">
        <v>83</v>
      </c>
      <c r="Z382" s="54" t="s">
        <v>84</v>
      </c>
      <c r="AA382" s="50"/>
      <c r="AB382" s="55"/>
      <c r="AC382" s="56"/>
      <c r="AJQ382" s="57"/>
      <c r="AJR382"/>
      <c r="AJS382"/>
      <c r="AJT382"/>
      <c r="AJU382"/>
      <c r="AJV382"/>
      <c r="AJW382"/>
      <c r="AJX382"/>
      <c r="AJY382"/>
      <c r="AJZ382"/>
      <c r="AKA382"/>
      <c r="AKB382"/>
      <c r="AKC382"/>
      <c r="AKD382"/>
      <c r="AKE382"/>
      <c r="AKF382"/>
      <c r="AKG382"/>
      <c r="AKH382"/>
      <c r="AKI382"/>
      <c r="AKJ382"/>
      <c r="AKK382"/>
      <c r="AKL382"/>
      <c r="AKM382"/>
      <c r="AKN382"/>
      <c r="AKO382"/>
      <c r="AKP382"/>
      <c r="AKQ382"/>
      <c r="AKR382"/>
      <c r="AKS382"/>
      <c r="AKT382"/>
      <c r="AKU382"/>
      <c r="AKV382"/>
      <c r="AKW382"/>
      <c r="AKX382"/>
      <c r="AKY382"/>
      <c r="AKZ382"/>
      <c r="ALA382"/>
      <c r="ALB382"/>
      <c r="ALC382"/>
      <c r="ALD382"/>
      <c r="ALE382"/>
      <c r="ALF382"/>
      <c r="ALG382"/>
      <c r="ALH382"/>
      <c r="ALI382"/>
      <c r="ALJ382"/>
      <c r="ALK382"/>
      <c r="ALL382"/>
      <c r="ALM382"/>
      <c r="ALN382"/>
      <c r="ALO382"/>
      <c r="ALP382"/>
      <c r="ALQ382"/>
      <c r="ALR382"/>
      <c r="ALS382"/>
      <c r="ALT382"/>
      <c r="ALU382"/>
      <c r="ALV382"/>
      <c r="ALW382"/>
      <c r="ALX382"/>
      <c r="ALY382"/>
      <c r="ALZ382"/>
      <c r="AMA382"/>
      <c r="AMB382"/>
      <c r="AMC382"/>
      <c r="AMD382"/>
      <c r="AME382"/>
      <c r="AMF382"/>
      <c r="AMG382"/>
      <c r="AMH382"/>
      <c r="AMI382"/>
      <c r="AMJ382"/>
    </row>
    <row r="383" spans="1:1024" s="58" customFormat="1" ht="294" x14ac:dyDescent="0.3">
      <c r="A383" s="40" t="str">
        <f>VLOOKUP(E383,comité_bassin!A:B,2,0)</f>
        <v>Loire-Bretagne, Seine-Normandie</v>
      </c>
      <c r="B383" s="40" t="str">
        <f>VLOOKUP(E383,'Région SAGE'!$A$2:$B$233,2,0)</f>
        <v>PAYS DE LA LOIRE</v>
      </c>
      <c r="C383" s="40" t="str">
        <f>VLOOKUP(E383,'département SAGE'!$A$2:$B$192,2,0)</f>
        <v>SARTHE</v>
      </c>
      <c r="D383" s="41" t="s">
        <v>1603</v>
      </c>
      <c r="E383" s="75" t="s">
        <v>1604</v>
      </c>
      <c r="F383" s="42">
        <f>VLOOKUP(E383,date_approbation!$A$2:$B$192,2,0)</f>
        <v>40893</v>
      </c>
      <c r="G383" s="42" t="str">
        <f>VLOOKUP(E383,' SAGE nécessaire'!$A$2:$C$192,2,0)</f>
        <v>non</v>
      </c>
      <c r="H383" s="42" t="str">
        <f>VLOOKUP(E383,' SAGE nécessaire'!$A$2:$C$192,3,0)</f>
        <v>non</v>
      </c>
      <c r="I383" s="43" t="s">
        <v>576</v>
      </c>
      <c r="J383" s="44" t="s">
        <v>1621</v>
      </c>
      <c r="K383" s="40" t="s">
        <v>73</v>
      </c>
      <c r="L383" s="45" t="str">
        <f t="shared" si="0"/>
        <v>Milieux aquatiques</v>
      </c>
      <c r="M383" s="46" t="s">
        <v>395</v>
      </c>
      <c r="N383" s="45"/>
      <c r="O383" s="46"/>
      <c r="P383" s="47" t="s">
        <v>1622</v>
      </c>
      <c r="Q383" s="48" t="s">
        <v>1623</v>
      </c>
      <c r="R383" s="79" t="s">
        <v>200</v>
      </c>
      <c r="S383" s="55" t="s">
        <v>79</v>
      </c>
      <c r="T383" s="67" t="s">
        <v>1016</v>
      </c>
      <c r="U383" s="52" t="s">
        <v>81</v>
      </c>
      <c r="V383" s="58" t="s">
        <v>82</v>
      </c>
      <c r="W383" s="57"/>
      <c r="X383" s="54" t="s">
        <v>83</v>
      </c>
      <c r="Y383" s="54" t="s">
        <v>83</v>
      </c>
      <c r="Z383" s="54" t="s">
        <v>84</v>
      </c>
      <c r="AA383" s="50"/>
      <c r="AB383" s="55"/>
      <c r="AC383" s="56"/>
      <c r="AJQ383" s="57"/>
      <c r="AJR383"/>
      <c r="AJS383"/>
      <c r="AJT383"/>
      <c r="AJU383"/>
      <c r="AJV383"/>
      <c r="AJW383"/>
      <c r="AJX383"/>
      <c r="AJY383"/>
      <c r="AJZ383"/>
      <c r="AKA383"/>
      <c r="AKB383"/>
      <c r="AKC383"/>
      <c r="AKD383"/>
      <c r="AKE383"/>
      <c r="AKF383"/>
      <c r="AKG383"/>
      <c r="AKH383"/>
      <c r="AKI383"/>
      <c r="AKJ383"/>
      <c r="AKK383"/>
      <c r="AKL383"/>
      <c r="AKM383"/>
      <c r="AKN383"/>
      <c r="AKO383"/>
      <c r="AKP383"/>
      <c r="AKQ383"/>
      <c r="AKR383"/>
      <c r="AKS383"/>
      <c r="AKT383"/>
      <c r="AKU383"/>
      <c r="AKV383"/>
      <c r="AKW383"/>
      <c r="AKX383"/>
      <c r="AKY383"/>
      <c r="AKZ383"/>
      <c r="ALA383"/>
      <c r="ALB383"/>
      <c r="ALC383"/>
      <c r="ALD383"/>
      <c r="ALE383"/>
      <c r="ALF383"/>
      <c r="ALG383"/>
      <c r="ALH383"/>
      <c r="ALI383"/>
      <c r="ALJ383"/>
      <c r="ALK383"/>
      <c r="ALL383"/>
      <c r="ALM383"/>
      <c r="ALN383"/>
      <c r="ALO383"/>
      <c r="ALP383"/>
      <c r="ALQ383"/>
      <c r="ALR383"/>
      <c r="ALS383"/>
      <c r="ALT383"/>
      <c r="ALU383"/>
      <c r="ALV383"/>
      <c r="ALW383"/>
      <c r="ALX383"/>
      <c r="ALY383"/>
      <c r="ALZ383"/>
      <c r="AMA383"/>
      <c r="AMB383"/>
      <c r="AMC383"/>
      <c r="AMD383"/>
      <c r="AME383"/>
      <c r="AMF383"/>
      <c r="AMG383"/>
      <c r="AMH383"/>
      <c r="AMI383"/>
      <c r="AMJ383"/>
    </row>
    <row r="384" spans="1:1024" s="58" customFormat="1" ht="336" x14ac:dyDescent="0.3">
      <c r="A384" s="40" t="str">
        <f>VLOOKUP(E384,comité_bassin!A:B,2,0)</f>
        <v>Loire-Bretagne, Seine-Normandie</v>
      </c>
      <c r="B384" s="40" t="str">
        <f>VLOOKUP(E384,'Région SAGE'!$A$2:$B$233,2,0)</f>
        <v>PAYS DE LA LOIRE</v>
      </c>
      <c r="C384" s="40" t="str">
        <f>VLOOKUP(E384,'département SAGE'!$A$2:$B$192,2,0)</f>
        <v>SARTHE</v>
      </c>
      <c r="D384" s="41" t="s">
        <v>1603</v>
      </c>
      <c r="E384" s="75" t="s">
        <v>1604</v>
      </c>
      <c r="F384" s="42">
        <f>VLOOKUP(E384,date_approbation!$A$2:$B$192,2,0)</f>
        <v>40893</v>
      </c>
      <c r="G384" s="42" t="str">
        <f>VLOOKUP(E384,' SAGE nécessaire'!$A$2:$C$192,2,0)</f>
        <v>non</v>
      </c>
      <c r="H384" s="42" t="str">
        <f>VLOOKUP(E384,' SAGE nécessaire'!$A$2:$C$192,3,0)</f>
        <v>non</v>
      </c>
      <c r="I384" s="43" t="s">
        <v>541</v>
      </c>
      <c r="J384" s="44" t="s">
        <v>1624</v>
      </c>
      <c r="K384" s="40" t="s">
        <v>73</v>
      </c>
      <c r="L384" s="45" t="str">
        <f t="shared" si="0"/>
        <v>Milieux aquatiques</v>
      </c>
      <c r="M384" s="46" t="s">
        <v>97</v>
      </c>
      <c r="N384" s="45"/>
      <c r="O384" s="46"/>
      <c r="P384" s="47" t="s">
        <v>1625</v>
      </c>
      <c r="Q384" s="48" t="s">
        <v>1626</v>
      </c>
      <c r="R384" s="79" t="s">
        <v>200</v>
      </c>
      <c r="S384" s="55" t="s">
        <v>79</v>
      </c>
      <c r="T384" s="81" t="s">
        <v>588</v>
      </c>
      <c r="U384" s="52" t="s">
        <v>81</v>
      </c>
      <c r="V384" s="58" t="s">
        <v>82</v>
      </c>
      <c r="W384" s="57"/>
      <c r="X384" s="54" t="s">
        <v>83</v>
      </c>
      <c r="Y384" s="54" t="s">
        <v>83</v>
      </c>
      <c r="Z384" s="54" t="s">
        <v>84</v>
      </c>
      <c r="AA384" s="50"/>
      <c r="AB384" s="55"/>
      <c r="AC384" s="56"/>
      <c r="AJQ384" s="57"/>
      <c r="AJR384"/>
      <c r="AJS384"/>
      <c r="AJT384"/>
      <c r="AJU384"/>
      <c r="AJV384"/>
      <c r="AJW384"/>
      <c r="AJX384"/>
      <c r="AJY384"/>
      <c r="AJZ384"/>
      <c r="AKA384"/>
      <c r="AKB384"/>
      <c r="AKC384"/>
      <c r="AKD384"/>
      <c r="AKE384"/>
      <c r="AKF384"/>
      <c r="AKG384"/>
      <c r="AKH384"/>
      <c r="AKI384"/>
      <c r="AKJ384"/>
      <c r="AKK384"/>
      <c r="AKL384"/>
      <c r="AKM384"/>
      <c r="AKN384"/>
      <c r="AKO384"/>
      <c r="AKP384"/>
      <c r="AKQ384"/>
      <c r="AKR384"/>
      <c r="AKS384"/>
      <c r="AKT384"/>
      <c r="AKU384"/>
      <c r="AKV384"/>
      <c r="AKW384"/>
      <c r="AKX384"/>
      <c r="AKY384"/>
      <c r="AKZ384"/>
      <c r="ALA384"/>
      <c r="ALB384"/>
      <c r="ALC384"/>
      <c r="ALD384"/>
      <c r="ALE384"/>
      <c r="ALF384"/>
      <c r="ALG384"/>
      <c r="ALH384"/>
      <c r="ALI384"/>
      <c r="ALJ384"/>
      <c r="ALK384"/>
      <c r="ALL384"/>
      <c r="ALM384"/>
      <c r="ALN384"/>
      <c r="ALO384"/>
      <c r="ALP384"/>
      <c r="ALQ384"/>
      <c r="ALR384"/>
      <c r="ALS384"/>
      <c r="ALT384"/>
      <c r="ALU384"/>
      <c r="ALV384"/>
      <c r="ALW384"/>
      <c r="ALX384"/>
      <c r="ALY384"/>
      <c r="ALZ384"/>
      <c r="AMA384"/>
      <c r="AMB384"/>
      <c r="AMC384"/>
      <c r="AMD384"/>
      <c r="AME384"/>
      <c r="AMF384"/>
      <c r="AMG384"/>
      <c r="AMH384"/>
      <c r="AMI384"/>
      <c r="AMJ384"/>
    </row>
    <row r="385" spans="1:1024" s="58" customFormat="1" ht="409.6" x14ac:dyDescent="0.3">
      <c r="A385" s="40" t="str">
        <f>VLOOKUP(E385,comité_bassin!A:B,2,0)</f>
        <v>Loire-Bretagne, Adour-Garonne</v>
      </c>
      <c r="B385" s="40" t="str">
        <f>VLOOKUP(E385,'Région SAGE'!$A$2:$B$233,2,0)</f>
        <v>AUVERGNE-RHONE-ALPES</v>
      </c>
      <c r="C385" s="40" t="str">
        <f>VLOOKUP(E385,'département SAGE'!$A$2:$B$192,2,0)</f>
        <v>PUY-DE-DOME</v>
      </c>
      <c r="D385" s="41" t="s">
        <v>1627</v>
      </c>
      <c r="E385" s="75" t="s">
        <v>1628</v>
      </c>
      <c r="F385" s="42">
        <f>VLOOKUP(E385,date_approbation!$A$2:$B$192,2,0)</f>
        <v>42321</v>
      </c>
      <c r="G385" s="42" t="str">
        <f>VLOOKUP(E385,' SAGE nécessaire'!$A$2:$C$192,2,0)</f>
        <v>non</v>
      </c>
      <c r="H385" s="42" t="str">
        <f>VLOOKUP(E385,' SAGE nécessaire'!$A$2:$C$192,3,0)</f>
        <v>non</v>
      </c>
      <c r="I385" s="43" t="s">
        <v>480</v>
      </c>
      <c r="J385" s="44" t="s">
        <v>1629</v>
      </c>
      <c r="K385" s="40" t="s">
        <v>73</v>
      </c>
      <c r="L385" s="45" t="str">
        <f t="shared" si="0"/>
        <v>Milieux aquatiques</v>
      </c>
      <c r="M385" s="59" t="s">
        <v>119</v>
      </c>
      <c r="N385" s="45"/>
      <c r="O385" s="46"/>
      <c r="P385" s="47" t="s">
        <v>1630</v>
      </c>
      <c r="Q385" s="48" t="s">
        <v>1631</v>
      </c>
      <c r="R385" s="79" t="s">
        <v>90</v>
      </c>
      <c r="S385" s="55" t="s">
        <v>79</v>
      </c>
      <c r="T385" s="81" t="s">
        <v>460</v>
      </c>
      <c r="U385" s="52"/>
      <c r="V385" s="58" t="s">
        <v>82</v>
      </c>
      <c r="W385" s="57"/>
      <c r="X385" s="54" t="s">
        <v>83</v>
      </c>
      <c r="Y385" s="54" t="s">
        <v>83</v>
      </c>
      <c r="Z385" s="54" t="s">
        <v>84</v>
      </c>
      <c r="AA385" s="50"/>
      <c r="AB385" s="55"/>
      <c r="AC385" s="56"/>
      <c r="AJQ385" s="57"/>
      <c r="AJR385"/>
      <c r="AJS385"/>
      <c r="AJT385"/>
      <c r="AJU385"/>
      <c r="AJV385"/>
      <c r="AJW385"/>
      <c r="AJX385"/>
      <c r="AJY385"/>
      <c r="AJZ385"/>
      <c r="AKA385"/>
      <c r="AKB385"/>
      <c r="AKC385"/>
      <c r="AKD385"/>
      <c r="AKE385"/>
      <c r="AKF385"/>
      <c r="AKG385"/>
      <c r="AKH385"/>
      <c r="AKI385"/>
      <c r="AKJ385"/>
      <c r="AKK385"/>
      <c r="AKL385"/>
      <c r="AKM385"/>
      <c r="AKN385"/>
      <c r="AKO385"/>
      <c r="AKP385"/>
      <c r="AKQ385"/>
      <c r="AKR385"/>
      <c r="AKS385"/>
      <c r="AKT385"/>
      <c r="AKU385"/>
      <c r="AKV385"/>
      <c r="AKW385"/>
      <c r="AKX385"/>
      <c r="AKY385"/>
      <c r="AKZ385"/>
      <c r="ALA385"/>
      <c r="ALB385"/>
      <c r="ALC385"/>
      <c r="ALD385"/>
      <c r="ALE385"/>
      <c r="ALF385"/>
      <c r="ALG385"/>
      <c r="ALH385"/>
      <c r="ALI385"/>
      <c r="ALJ385"/>
      <c r="ALK385"/>
      <c r="ALL385"/>
      <c r="ALM385"/>
      <c r="ALN385"/>
      <c r="ALO385"/>
      <c r="ALP385"/>
      <c r="ALQ385"/>
      <c r="ALR385"/>
      <c r="ALS385"/>
      <c r="ALT385"/>
      <c r="ALU385"/>
      <c r="ALV385"/>
      <c r="ALW385"/>
      <c r="ALX385"/>
      <c r="ALY385"/>
      <c r="ALZ385"/>
      <c r="AMA385"/>
      <c r="AMB385"/>
      <c r="AMC385"/>
      <c r="AMD385"/>
      <c r="AME385"/>
      <c r="AMF385"/>
      <c r="AMG385"/>
      <c r="AMH385"/>
      <c r="AMI385"/>
      <c r="AMJ385"/>
    </row>
    <row r="386" spans="1:1024" s="58" customFormat="1" ht="409.6" x14ac:dyDescent="0.3">
      <c r="A386" s="40" t="str">
        <f>VLOOKUP(E386,comité_bassin!A:B,2,0)</f>
        <v>Loire-Bretagne, Adour-Garonne</v>
      </c>
      <c r="B386" s="40" t="str">
        <f>VLOOKUP(E386,'Région SAGE'!$A$2:$B$233,2,0)</f>
        <v>AUVERGNE-RHONE-ALPES</v>
      </c>
      <c r="C386" s="40" t="str">
        <f>VLOOKUP(E386,'département SAGE'!$A$2:$B$192,2,0)</f>
        <v>PUY-DE-DOME</v>
      </c>
      <c r="D386" s="41" t="s">
        <v>1627</v>
      </c>
      <c r="E386" s="75" t="s">
        <v>1628</v>
      </c>
      <c r="F386" s="42">
        <f>VLOOKUP(E386,date_approbation!$A$2:$B$192,2,0)</f>
        <v>42321</v>
      </c>
      <c r="G386" s="42" t="str">
        <f>VLOOKUP(E386,' SAGE nécessaire'!$A$2:$C$192,2,0)</f>
        <v>non</v>
      </c>
      <c r="H386" s="42" t="str">
        <f>VLOOKUP(E386,' SAGE nécessaire'!$A$2:$C$192,3,0)</f>
        <v>non</v>
      </c>
      <c r="I386" s="43" t="s">
        <v>484</v>
      </c>
      <c r="J386" s="44" t="s">
        <v>1632</v>
      </c>
      <c r="K386" s="40" t="s">
        <v>73</v>
      </c>
      <c r="L386" s="45" t="str">
        <f t="shared" si="0"/>
        <v>Milieux aquatiques</v>
      </c>
      <c r="M386" s="59" t="s">
        <v>119</v>
      </c>
      <c r="N386" s="45"/>
      <c r="O386" s="46"/>
      <c r="P386" s="47" t="s">
        <v>1633</v>
      </c>
      <c r="Q386" s="48" t="s">
        <v>1634</v>
      </c>
      <c r="R386" s="79" t="s">
        <v>220</v>
      </c>
      <c r="S386" s="55" t="s">
        <v>79</v>
      </c>
      <c r="T386" s="81" t="s">
        <v>460</v>
      </c>
      <c r="U386" s="52" t="s">
        <v>81</v>
      </c>
      <c r="V386" s="58" t="s">
        <v>82</v>
      </c>
      <c r="W386" s="57"/>
      <c r="X386" s="54" t="s">
        <v>83</v>
      </c>
      <c r="Y386" s="54" t="s">
        <v>83</v>
      </c>
      <c r="Z386" s="54" t="s">
        <v>84</v>
      </c>
      <c r="AA386" s="50"/>
      <c r="AB386" s="55"/>
      <c r="AC386" s="56"/>
      <c r="AJQ386" s="57"/>
      <c r="AJR386"/>
      <c r="AJS386"/>
      <c r="AJT386"/>
      <c r="AJU386"/>
      <c r="AJV386"/>
      <c r="AJW386"/>
      <c r="AJX386"/>
      <c r="AJY386"/>
      <c r="AJZ386"/>
      <c r="AKA386"/>
      <c r="AKB386"/>
      <c r="AKC386"/>
      <c r="AKD386"/>
      <c r="AKE386"/>
      <c r="AKF386"/>
      <c r="AKG386"/>
      <c r="AKH386"/>
      <c r="AKI386"/>
      <c r="AKJ386"/>
      <c r="AKK386"/>
      <c r="AKL386"/>
      <c r="AKM386"/>
      <c r="AKN386"/>
      <c r="AKO386"/>
      <c r="AKP386"/>
      <c r="AKQ386"/>
      <c r="AKR386"/>
      <c r="AKS386"/>
      <c r="AKT386"/>
      <c r="AKU386"/>
      <c r="AKV386"/>
      <c r="AKW386"/>
      <c r="AKX386"/>
      <c r="AKY386"/>
      <c r="AKZ386"/>
      <c r="ALA386"/>
      <c r="ALB386"/>
      <c r="ALC386"/>
      <c r="ALD386"/>
      <c r="ALE386"/>
      <c r="ALF386"/>
      <c r="ALG386"/>
      <c r="ALH386"/>
      <c r="ALI386"/>
      <c r="ALJ386"/>
      <c r="ALK386"/>
      <c r="ALL386"/>
      <c r="ALM386"/>
      <c r="ALN386"/>
      <c r="ALO386"/>
      <c r="ALP386"/>
      <c r="ALQ386"/>
      <c r="ALR386"/>
      <c r="ALS386"/>
      <c r="ALT386"/>
      <c r="ALU386"/>
      <c r="ALV386"/>
      <c r="ALW386"/>
      <c r="ALX386"/>
      <c r="ALY386"/>
      <c r="ALZ386"/>
      <c r="AMA386"/>
      <c r="AMB386"/>
      <c r="AMC386"/>
      <c r="AMD386"/>
      <c r="AME386"/>
      <c r="AMF386"/>
      <c r="AMG386"/>
      <c r="AMH386"/>
      <c r="AMI386"/>
      <c r="AMJ386"/>
    </row>
    <row r="387" spans="1:1024" s="58" customFormat="1" ht="409.6" x14ac:dyDescent="0.3">
      <c r="A387" s="40" t="str">
        <f>VLOOKUP(E387,comité_bassin!A:B,2,0)</f>
        <v>Loire-Bretagne, Adour-Garonne</v>
      </c>
      <c r="B387" s="40" t="str">
        <f>VLOOKUP(E387,'Région SAGE'!$A$2:$B$233,2,0)</f>
        <v>AUVERGNE-RHONE-ALPES</v>
      </c>
      <c r="C387" s="40" t="str">
        <f>VLOOKUP(E387,'département SAGE'!$A$2:$B$192,2,0)</f>
        <v>PUY-DE-DOME</v>
      </c>
      <c r="D387" s="41" t="s">
        <v>1627</v>
      </c>
      <c r="E387" s="75" t="s">
        <v>1628</v>
      </c>
      <c r="F387" s="42">
        <f>VLOOKUP(E387,date_approbation!$A$2:$B$192,2,0)</f>
        <v>42321</v>
      </c>
      <c r="G387" s="42" t="str">
        <f>VLOOKUP(E387,' SAGE nécessaire'!$A$2:$C$192,2,0)</f>
        <v>non</v>
      </c>
      <c r="H387" s="42" t="str">
        <f>VLOOKUP(E387,' SAGE nécessaire'!$A$2:$C$192,3,0)</f>
        <v>non</v>
      </c>
      <c r="I387" s="43" t="s">
        <v>489</v>
      </c>
      <c r="J387" s="44" t="s">
        <v>1635</v>
      </c>
      <c r="K387" s="40" t="s">
        <v>73</v>
      </c>
      <c r="L387" s="45" t="str">
        <f t="shared" si="0"/>
        <v>Milieux aquatiques</v>
      </c>
      <c r="M387" s="46" t="s">
        <v>234</v>
      </c>
      <c r="N387" s="45"/>
      <c r="O387" s="46"/>
      <c r="P387" s="47" t="s">
        <v>1636</v>
      </c>
      <c r="Q387" s="48" t="s">
        <v>1637</v>
      </c>
      <c r="R387" s="79" t="s">
        <v>200</v>
      </c>
      <c r="S387" s="55" t="s">
        <v>79</v>
      </c>
      <c r="T387" s="67" t="s">
        <v>954</v>
      </c>
      <c r="U387" s="52" t="s">
        <v>81</v>
      </c>
      <c r="V387" s="58" t="s">
        <v>93</v>
      </c>
      <c r="W387" s="57"/>
      <c r="X387" s="54" t="s">
        <v>83</v>
      </c>
      <c r="Y387" s="54" t="s">
        <v>83</v>
      </c>
      <c r="Z387" s="54" t="s">
        <v>84</v>
      </c>
      <c r="AA387" s="50"/>
      <c r="AB387" s="55"/>
      <c r="AC387" s="56"/>
      <c r="AJQ387" s="57"/>
      <c r="AJR387"/>
      <c r="AJS387"/>
      <c r="AJT387"/>
      <c r="AJU387"/>
      <c r="AJV387"/>
      <c r="AJW387"/>
      <c r="AJX387"/>
      <c r="AJY387"/>
      <c r="AJZ387"/>
      <c r="AKA387"/>
      <c r="AKB387"/>
      <c r="AKC387"/>
      <c r="AKD387"/>
      <c r="AKE387"/>
      <c r="AKF387"/>
      <c r="AKG387"/>
      <c r="AKH387"/>
      <c r="AKI387"/>
      <c r="AKJ387"/>
      <c r="AKK387"/>
      <c r="AKL387"/>
      <c r="AKM387"/>
      <c r="AKN387"/>
      <c r="AKO387"/>
      <c r="AKP387"/>
      <c r="AKQ387"/>
      <c r="AKR387"/>
      <c r="AKS387"/>
      <c r="AKT387"/>
      <c r="AKU387"/>
      <c r="AKV387"/>
      <c r="AKW387"/>
      <c r="AKX387"/>
      <c r="AKY387"/>
      <c r="AKZ387"/>
      <c r="ALA387"/>
      <c r="ALB387"/>
      <c r="ALC387"/>
      <c r="ALD387"/>
      <c r="ALE387"/>
      <c r="ALF387"/>
      <c r="ALG387"/>
      <c r="ALH387"/>
      <c r="ALI387"/>
      <c r="ALJ387"/>
      <c r="ALK387"/>
      <c r="ALL387"/>
      <c r="ALM387"/>
      <c r="ALN387"/>
      <c r="ALO387"/>
      <c r="ALP387"/>
      <c r="ALQ387"/>
      <c r="ALR387"/>
      <c r="ALS387"/>
      <c r="ALT387"/>
      <c r="ALU387"/>
      <c r="ALV387"/>
      <c r="ALW387"/>
      <c r="ALX387"/>
      <c r="ALY387"/>
      <c r="ALZ387"/>
      <c r="AMA387"/>
      <c r="AMB387"/>
      <c r="AMC387"/>
      <c r="AMD387"/>
      <c r="AME387"/>
      <c r="AMF387"/>
      <c r="AMG387"/>
      <c r="AMH387"/>
      <c r="AMI387"/>
      <c r="AMJ387"/>
    </row>
    <row r="388" spans="1:1024" s="58" customFormat="1" ht="105" x14ac:dyDescent="0.3">
      <c r="A388" s="40" t="str">
        <f>VLOOKUP(E388,comité_bassin!A:B,2,0)</f>
        <v>Rhin-Meuse, Artois-Picardie, Rhône-Méditerranée</v>
      </c>
      <c r="B388" s="40" t="str">
        <f>VLOOKUP(E388,'Région SAGE'!$A$2:$B$233,2,0)</f>
        <v>GRAND-EST</v>
      </c>
      <c r="C388" s="40" t="str">
        <f>VLOOKUP(E388,'département SAGE'!$A$2:$B$192,2,0)</f>
        <v>HAUT-RHIN</v>
      </c>
      <c r="D388" s="41" t="s">
        <v>1638</v>
      </c>
      <c r="E388" s="75" t="s">
        <v>1639</v>
      </c>
      <c r="F388" s="42">
        <f>VLOOKUP(E388,date_approbation!$A$2:$B$192,2,0)</f>
        <v>36427</v>
      </c>
      <c r="G388" s="42" t="str">
        <f>VLOOKUP(E388,' SAGE nécessaire'!$A$2:$C$192,2,0)</f>
        <v>non</v>
      </c>
      <c r="H388" s="42" t="str">
        <f>VLOOKUP(E388,' SAGE nécessaire'!$A$2:$C$192,3,0)</f>
        <v>non</v>
      </c>
      <c r="I388" s="43" t="s">
        <v>480</v>
      </c>
      <c r="J388" s="44" t="s">
        <v>1640</v>
      </c>
      <c r="K388" s="40" t="s">
        <v>73</v>
      </c>
      <c r="L388" s="45" t="str">
        <f t="shared" si="0"/>
        <v>Milieux aquatiques</v>
      </c>
      <c r="M388" s="46" t="s">
        <v>224</v>
      </c>
      <c r="N388" s="45"/>
      <c r="O388" s="46"/>
      <c r="P388" s="47" t="s">
        <v>1641</v>
      </c>
      <c r="Q388" s="48" t="s">
        <v>1642</v>
      </c>
      <c r="R388" s="79" t="s">
        <v>200</v>
      </c>
      <c r="S388" s="55" t="s">
        <v>79</v>
      </c>
      <c r="T388" s="81" t="s">
        <v>161</v>
      </c>
      <c r="U388" s="52"/>
      <c r="V388" s="58" t="s">
        <v>82</v>
      </c>
      <c r="W388" s="57"/>
      <c r="X388" s="54" t="s">
        <v>83</v>
      </c>
      <c r="Y388" s="54" t="s">
        <v>83</v>
      </c>
      <c r="Z388" s="54" t="s">
        <v>84</v>
      </c>
      <c r="AA388" s="50"/>
      <c r="AB388" s="55"/>
      <c r="AC388" s="56"/>
      <c r="AJQ388" s="57"/>
      <c r="AJR388"/>
      <c r="AJS388"/>
      <c r="AJT388"/>
      <c r="AJU388"/>
      <c r="AJV388"/>
      <c r="AJW388"/>
      <c r="AJX388"/>
      <c r="AJY388"/>
      <c r="AJZ388"/>
      <c r="AKA388"/>
      <c r="AKB388"/>
      <c r="AKC388"/>
      <c r="AKD388"/>
      <c r="AKE388"/>
      <c r="AKF388"/>
      <c r="AKG388"/>
      <c r="AKH388"/>
      <c r="AKI388"/>
      <c r="AKJ388"/>
      <c r="AKK388"/>
      <c r="AKL388"/>
      <c r="AKM388"/>
      <c r="AKN388"/>
      <c r="AKO388"/>
      <c r="AKP388"/>
      <c r="AKQ388"/>
      <c r="AKR388"/>
      <c r="AKS388"/>
      <c r="AKT388"/>
      <c r="AKU388"/>
      <c r="AKV388"/>
      <c r="AKW388"/>
      <c r="AKX388"/>
      <c r="AKY388"/>
      <c r="AKZ388"/>
      <c r="ALA388"/>
      <c r="ALB388"/>
      <c r="ALC388"/>
      <c r="ALD388"/>
      <c r="ALE388"/>
      <c r="ALF388"/>
      <c r="ALG388"/>
      <c r="ALH388"/>
      <c r="ALI388"/>
      <c r="ALJ388"/>
      <c r="ALK388"/>
      <c r="ALL388"/>
      <c r="ALM388"/>
      <c r="ALN388"/>
      <c r="ALO388"/>
      <c r="ALP388"/>
      <c r="ALQ388"/>
      <c r="ALR388"/>
      <c r="ALS388"/>
      <c r="ALT388"/>
      <c r="ALU388"/>
      <c r="ALV388"/>
      <c r="ALW388"/>
      <c r="ALX388"/>
      <c r="ALY388"/>
      <c r="ALZ388"/>
      <c r="AMA388"/>
      <c r="AMB388"/>
      <c r="AMC388"/>
      <c r="AMD388"/>
      <c r="AME388"/>
      <c r="AMF388"/>
      <c r="AMG388"/>
      <c r="AMH388"/>
      <c r="AMI388"/>
      <c r="AMJ388"/>
    </row>
    <row r="389" spans="1:1024" s="58" customFormat="1" ht="105" x14ac:dyDescent="0.3">
      <c r="A389" s="40" t="str">
        <f>VLOOKUP(E389,comité_bassin!A:B,2,0)</f>
        <v>Rhin-Meuse, Artois-Picardie, Rhône-Méditerranée</v>
      </c>
      <c r="B389" s="40" t="str">
        <f>VLOOKUP(E389,'Région SAGE'!$A$2:$B$233,2,0)</f>
        <v>GRAND-EST</v>
      </c>
      <c r="C389" s="40" t="str">
        <f>VLOOKUP(E389,'département SAGE'!$A$2:$B$192,2,0)</f>
        <v>HAUT-RHIN</v>
      </c>
      <c r="D389" s="41" t="s">
        <v>1638</v>
      </c>
      <c r="E389" s="75" t="s">
        <v>1639</v>
      </c>
      <c r="F389" s="42">
        <f>VLOOKUP(E389,date_approbation!$A$2:$B$192,2,0)</f>
        <v>36427</v>
      </c>
      <c r="G389" s="42" t="str">
        <f>VLOOKUP(E389,' SAGE nécessaire'!$A$2:$C$192,2,0)</f>
        <v>non</v>
      </c>
      <c r="H389" s="42" t="str">
        <f>VLOOKUP(E389,' SAGE nécessaire'!$A$2:$C$192,3,0)</f>
        <v>non</v>
      </c>
      <c r="I389" s="43" t="s">
        <v>484</v>
      </c>
      <c r="J389" s="44" t="s">
        <v>1643</v>
      </c>
      <c r="K389" s="40" t="s">
        <v>73</v>
      </c>
      <c r="L389" s="45" t="str">
        <f t="shared" si="0"/>
        <v>Milieux aquatiques</v>
      </c>
      <c r="M389" s="46" t="s">
        <v>87</v>
      </c>
      <c r="N389" s="45"/>
      <c r="O389" s="46"/>
      <c r="P389" s="47" t="s">
        <v>1644</v>
      </c>
      <c r="Q389" s="48" t="s">
        <v>1645</v>
      </c>
      <c r="R389" s="79" t="s">
        <v>200</v>
      </c>
      <c r="S389" s="55" t="s">
        <v>79</v>
      </c>
      <c r="T389" s="81" t="s">
        <v>92</v>
      </c>
      <c r="U389" s="52" t="s">
        <v>81</v>
      </c>
      <c r="V389" s="58" t="s">
        <v>93</v>
      </c>
      <c r="W389" s="57"/>
      <c r="X389" s="54" t="s">
        <v>83</v>
      </c>
      <c r="Y389" s="54" t="s">
        <v>83</v>
      </c>
      <c r="Z389" s="54" t="s">
        <v>84</v>
      </c>
      <c r="AA389" s="50"/>
      <c r="AB389" s="55"/>
      <c r="AC389" s="56"/>
      <c r="AJQ389" s="57"/>
      <c r="AJR389"/>
      <c r="AJS389"/>
      <c r="AJT389"/>
      <c r="AJU389"/>
      <c r="AJV389"/>
      <c r="AJW389"/>
      <c r="AJX389"/>
      <c r="AJY389"/>
      <c r="AJZ389"/>
      <c r="AKA389"/>
      <c r="AKB389"/>
      <c r="AKC389"/>
      <c r="AKD389"/>
      <c r="AKE389"/>
      <c r="AKF389"/>
      <c r="AKG389"/>
      <c r="AKH389"/>
      <c r="AKI389"/>
      <c r="AKJ389"/>
      <c r="AKK389"/>
      <c r="AKL389"/>
      <c r="AKM389"/>
      <c r="AKN389"/>
      <c r="AKO389"/>
      <c r="AKP389"/>
      <c r="AKQ389"/>
      <c r="AKR389"/>
      <c r="AKS389"/>
      <c r="AKT389"/>
      <c r="AKU389"/>
      <c r="AKV389"/>
      <c r="AKW389"/>
      <c r="AKX389"/>
      <c r="AKY389"/>
      <c r="AKZ389"/>
      <c r="ALA389"/>
      <c r="ALB389"/>
      <c r="ALC389"/>
      <c r="ALD389"/>
      <c r="ALE389"/>
      <c r="ALF389"/>
      <c r="ALG389"/>
      <c r="ALH389"/>
      <c r="ALI389"/>
      <c r="ALJ389"/>
      <c r="ALK389"/>
      <c r="ALL389"/>
      <c r="ALM389"/>
      <c r="ALN389"/>
      <c r="ALO389"/>
      <c r="ALP389"/>
      <c r="ALQ389"/>
      <c r="ALR389"/>
      <c r="ALS389"/>
      <c r="ALT389"/>
      <c r="ALU389"/>
      <c r="ALV389"/>
      <c r="ALW389"/>
      <c r="ALX389"/>
      <c r="ALY389"/>
      <c r="ALZ389"/>
      <c r="AMA389"/>
      <c r="AMB389"/>
      <c r="AMC389"/>
      <c r="AMD389"/>
      <c r="AME389"/>
      <c r="AMF389"/>
      <c r="AMG389"/>
      <c r="AMH389"/>
      <c r="AMI389"/>
      <c r="AMJ389"/>
    </row>
    <row r="390" spans="1:1024" s="58" customFormat="1" ht="147" x14ac:dyDescent="0.3">
      <c r="A390" s="40" t="str">
        <f>VLOOKUP(E390,comité_bassin!A:B,2,0)</f>
        <v>Rhin-Meuse, Artois-Picardie, Rhône-Méditerranée</v>
      </c>
      <c r="B390" s="40" t="str">
        <f>VLOOKUP(E390,'Région SAGE'!$A$2:$B$233,2,0)</f>
        <v>GRAND-EST</v>
      </c>
      <c r="C390" s="40" t="str">
        <f>VLOOKUP(E390,'département SAGE'!$A$2:$B$192,2,0)</f>
        <v>HAUT-RHIN</v>
      </c>
      <c r="D390" s="41" t="s">
        <v>1638</v>
      </c>
      <c r="E390" s="75" t="s">
        <v>1639</v>
      </c>
      <c r="F390" s="42">
        <f>VLOOKUP(E390,date_approbation!$A$2:$B$192,2,0)</f>
        <v>36427</v>
      </c>
      <c r="G390" s="42" t="str">
        <f>VLOOKUP(E390,' SAGE nécessaire'!$A$2:$C$192,2,0)</f>
        <v>non</v>
      </c>
      <c r="H390" s="42" t="str">
        <f>VLOOKUP(E390,' SAGE nécessaire'!$A$2:$C$192,3,0)</f>
        <v>non</v>
      </c>
      <c r="I390" s="43" t="s">
        <v>489</v>
      </c>
      <c r="J390" s="44" t="s">
        <v>1646</v>
      </c>
      <c r="K390" s="40" t="s">
        <v>73</v>
      </c>
      <c r="L390" s="45" t="str">
        <f t="shared" si="0"/>
        <v>Milieux aquatiques</v>
      </c>
      <c r="M390" s="46"/>
      <c r="N390" s="45"/>
      <c r="O390" s="46"/>
      <c r="P390" s="47" t="s">
        <v>1647</v>
      </c>
      <c r="Q390" s="48" t="s">
        <v>1648</v>
      </c>
      <c r="R390" s="79" t="s">
        <v>200</v>
      </c>
      <c r="S390" s="55" t="s">
        <v>79</v>
      </c>
      <c r="T390" s="81" t="s">
        <v>460</v>
      </c>
      <c r="U390" s="52" t="s">
        <v>81</v>
      </c>
      <c r="V390" s="58" t="s">
        <v>82</v>
      </c>
      <c r="W390" s="57"/>
      <c r="X390" s="54" t="s">
        <v>83</v>
      </c>
      <c r="Y390" s="54" t="s">
        <v>83</v>
      </c>
      <c r="Z390" s="54" t="s">
        <v>84</v>
      </c>
      <c r="AA390" s="50"/>
      <c r="AB390" s="55"/>
      <c r="AC390" s="56"/>
      <c r="AJQ390" s="57"/>
      <c r="AJR390"/>
      <c r="AJS390"/>
      <c r="AJT390"/>
      <c r="AJU390"/>
      <c r="AJV390"/>
      <c r="AJW390"/>
      <c r="AJX390"/>
      <c r="AJY390"/>
      <c r="AJZ390"/>
      <c r="AKA390"/>
      <c r="AKB390"/>
      <c r="AKC390"/>
      <c r="AKD390"/>
      <c r="AKE390"/>
      <c r="AKF390"/>
      <c r="AKG390"/>
      <c r="AKH390"/>
      <c r="AKI390"/>
      <c r="AKJ390"/>
      <c r="AKK390"/>
      <c r="AKL390"/>
      <c r="AKM390"/>
      <c r="AKN390"/>
      <c r="AKO390"/>
      <c r="AKP390"/>
      <c r="AKQ390"/>
      <c r="AKR390"/>
      <c r="AKS390"/>
      <c r="AKT390"/>
      <c r="AKU390"/>
      <c r="AKV390"/>
      <c r="AKW390"/>
      <c r="AKX390"/>
      <c r="AKY390"/>
      <c r="AKZ390"/>
      <c r="ALA390"/>
      <c r="ALB390"/>
      <c r="ALC390"/>
      <c r="ALD390"/>
      <c r="ALE390"/>
      <c r="ALF390"/>
      <c r="ALG390"/>
      <c r="ALH390"/>
      <c r="ALI390"/>
      <c r="ALJ390"/>
      <c r="ALK390"/>
      <c r="ALL390"/>
      <c r="ALM390"/>
      <c r="ALN390"/>
      <c r="ALO390"/>
      <c r="ALP390"/>
      <c r="ALQ390"/>
      <c r="ALR390"/>
      <c r="ALS390"/>
      <c r="ALT390"/>
      <c r="ALU390"/>
      <c r="ALV390"/>
      <c r="ALW390"/>
      <c r="ALX390"/>
      <c r="ALY390"/>
      <c r="ALZ390"/>
      <c r="AMA390"/>
      <c r="AMB390"/>
      <c r="AMC390"/>
      <c r="AMD390"/>
      <c r="AME390"/>
      <c r="AMF390"/>
      <c r="AMG390"/>
      <c r="AMH390"/>
      <c r="AMI390"/>
      <c r="AMJ390"/>
    </row>
    <row r="391" spans="1:1024" s="58" customFormat="1" ht="168" x14ac:dyDescent="0.3">
      <c r="A391" s="40" t="str">
        <f>VLOOKUP(E391,comité_bassin!A:B,2,0)</f>
        <v>Rhin-Meuse, Artois-Picardie</v>
      </c>
      <c r="B391" s="40" t="str">
        <f>VLOOKUP(E391,'Région SAGE'!$A$2:$B$233,2,0)</f>
        <v>GRAND-EST</v>
      </c>
      <c r="C391" s="40" t="str">
        <f>VLOOKUP(E391,'département SAGE'!$A$2:$B$192,2,0)</f>
        <v>MEURTHE-ET-MOSELLE</v>
      </c>
      <c r="D391" s="41" t="s">
        <v>1649</v>
      </c>
      <c r="E391" s="75" t="s">
        <v>1650</v>
      </c>
      <c r="F391" s="42">
        <f>VLOOKUP(E391,date_approbation!$A$2:$B$192,2,0)</f>
        <v>42090</v>
      </c>
      <c r="G391" s="42" t="str">
        <f>VLOOKUP(E391,' SAGE nécessaire'!$A$2:$C$192,2,0)</f>
        <v>non</v>
      </c>
      <c r="H391" s="42" t="str">
        <f>VLOOKUP(E391,' SAGE nécessaire'!$A$2:$C$192,3,0)</f>
        <v>non</v>
      </c>
      <c r="I391" s="43" t="s">
        <v>480</v>
      </c>
      <c r="J391" s="44" t="s">
        <v>1651</v>
      </c>
      <c r="K391" s="40" t="s">
        <v>73</v>
      </c>
      <c r="L391" s="45" t="s">
        <v>108</v>
      </c>
      <c r="M391" s="46" t="s">
        <v>908</v>
      </c>
      <c r="N391" s="45"/>
      <c r="O391" s="46"/>
      <c r="P391" s="47" t="s">
        <v>1652</v>
      </c>
      <c r="Q391" s="48" t="s">
        <v>1653</v>
      </c>
      <c r="R391" s="79" t="s">
        <v>220</v>
      </c>
      <c r="S391" s="55" t="s">
        <v>79</v>
      </c>
      <c r="T391" s="81" t="s">
        <v>488</v>
      </c>
      <c r="U391" s="52"/>
      <c r="V391" s="58" t="s">
        <v>82</v>
      </c>
      <c r="W391" s="57"/>
      <c r="X391" s="54" t="s">
        <v>83</v>
      </c>
      <c r="Y391" s="54" t="s">
        <v>83</v>
      </c>
      <c r="Z391" s="54" t="s">
        <v>84</v>
      </c>
      <c r="AA391" s="50"/>
      <c r="AB391" s="55"/>
      <c r="AC391" s="56"/>
      <c r="AJQ391" s="57"/>
      <c r="AJR391"/>
      <c r="AJS391"/>
      <c r="AJT391"/>
      <c r="AJU391"/>
      <c r="AJV391"/>
      <c r="AJW391"/>
      <c r="AJX391"/>
      <c r="AJY391"/>
      <c r="AJZ391"/>
      <c r="AKA391"/>
      <c r="AKB391"/>
      <c r="AKC391"/>
      <c r="AKD391"/>
      <c r="AKE391"/>
      <c r="AKF391"/>
      <c r="AKG391"/>
      <c r="AKH391"/>
      <c r="AKI391"/>
      <c r="AKJ391"/>
      <c r="AKK391"/>
      <c r="AKL391"/>
      <c r="AKM391"/>
      <c r="AKN391"/>
      <c r="AKO391"/>
      <c r="AKP391"/>
      <c r="AKQ391"/>
      <c r="AKR391"/>
      <c r="AKS391"/>
      <c r="AKT391"/>
      <c r="AKU391"/>
      <c r="AKV391"/>
      <c r="AKW391"/>
      <c r="AKX391"/>
      <c r="AKY391"/>
      <c r="AKZ391"/>
      <c r="ALA391"/>
      <c r="ALB391"/>
      <c r="ALC391"/>
      <c r="ALD391"/>
      <c r="ALE391"/>
      <c r="ALF391"/>
      <c r="ALG391"/>
      <c r="ALH391"/>
      <c r="ALI391"/>
      <c r="ALJ391"/>
      <c r="ALK391"/>
      <c r="ALL391"/>
      <c r="ALM391"/>
      <c r="ALN391"/>
      <c r="ALO391"/>
      <c r="ALP391"/>
      <c r="ALQ391"/>
      <c r="ALR391"/>
      <c r="ALS391"/>
      <c r="ALT391"/>
      <c r="ALU391"/>
      <c r="ALV391"/>
      <c r="ALW391"/>
      <c r="ALX391"/>
      <c r="ALY391"/>
      <c r="ALZ391"/>
      <c r="AMA391"/>
      <c r="AMB391"/>
      <c r="AMC391"/>
      <c r="AMD391"/>
      <c r="AME391"/>
      <c r="AMF391"/>
      <c r="AMG391"/>
      <c r="AMH391"/>
      <c r="AMI391"/>
      <c r="AMJ391"/>
    </row>
    <row r="392" spans="1:1024" s="58" customFormat="1" ht="273" x14ac:dyDescent="0.3">
      <c r="A392" s="40" t="str">
        <f>VLOOKUP(E392,comité_bassin!A:B,2,0)</f>
        <v>Rhin-Meuse, Artois-Picardie</v>
      </c>
      <c r="B392" s="40" t="str">
        <f>VLOOKUP(E392,'Région SAGE'!$A$2:$B$233,2,0)</f>
        <v>GRAND-EST</v>
      </c>
      <c r="C392" s="40" t="str">
        <f>VLOOKUP(E392,'département SAGE'!$A$2:$B$192,2,0)</f>
        <v>MEURTHE-ET-MOSELLE</v>
      </c>
      <c r="D392" s="41" t="s">
        <v>1649</v>
      </c>
      <c r="E392" s="75" t="s">
        <v>1650</v>
      </c>
      <c r="F392" s="42">
        <f>VLOOKUP(E392,date_approbation!$A$2:$B$192,2,0)</f>
        <v>42090</v>
      </c>
      <c r="G392" s="42" t="str">
        <f>VLOOKUP(E392,' SAGE nécessaire'!$A$2:$C$192,2,0)</f>
        <v>non</v>
      </c>
      <c r="H392" s="42" t="str">
        <f>VLOOKUP(E392,' SAGE nécessaire'!$A$2:$C$192,3,0)</f>
        <v>non</v>
      </c>
      <c r="I392" s="43" t="s">
        <v>484</v>
      </c>
      <c r="J392" s="44" t="s">
        <v>1654</v>
      </c>
      <c r="K392" s="40" t="s">
        <v>73</v>
      </c>
      <c r="L392" s="45" t="s">
        <v>138</v>
      </c>
      <c r="M392" s="46" t="s">
        <v>139</v>
      </c>
      <c r="N392" s="45"/>
      <c r="O392" s="46"/>
      <c r="P392" s="47" t="s">
        <v>1655</v>
      </c>
      <c r="Q392" s="48" t="s">
        <v>1656</v>
      </c>
      <c r="R392" s="79" t="s">
        <v>220</v>
      </c>
      <c r="S392" s="55" t="s">
        <v>79</v>
      </c>
      <c r="T392" s="67" t="s">
        <v>302</v>
      </c>
      <c r="U392" s="52"/>
      <c r="V392" s="58" t="s">
        <v>93</v>
      </c>
      <c r="W392" s="57"/>
      <c r="X392" s="54" t="s">
        <v>83</v>
      </c>
      <c r="Y392" s="54" t="s">
        <v>83</v>
      </c>
      <c r="Z392" s="54" t="s">
        <v>84</v>
      </c>
      <c r="AA392" s="50"/>
      <c r="AB392" s="55" t="s">
        <v>1657</v>
      </c>
      <c r="AC392" s="56"/>
      <c r="AJQ392" s="57"/>
      <c r="AJR392"/>
      <c r="AJS392"/>
      <c r="AJT392"/>
      <c r="AJU392"/>
      <c r="AJV392"/>
      <c r="AJW392"/>
      <c r="AJX392"/>
      <c r="AJY392"/>
      <c r="AJZ392"/>
      <c r="AKA392"/>
      <c r="AKB392"/>
      <c r="AKC392"/>
      <c r="AKD392"/>
      <c r="AKE392"/>
      <c r="AKF392"/>
      <c r="AKG392"/>
      <c r="AKH392"/>
      <c r="AKI392"/>
      <c r="AKJ392"/>
      <c r="AKK392"/>
      <c r="AKL392"/>
      <c r="AKM392"/>
      <c r="AKN392"/>
      <c r="AKO392"/>
      <c r="AKP392"/>
      <c r="AKQ392"/>
      <c r="AKR392"/>
      <c r="AKS392"/>
      <c r="AKT392"/>
      <c r="AKU392"/>
      <c r="AKV392"/>
      <c r="AKW392"/>
      <c r="AKX392"/>
      <c r="AKY392"/>
      <c r="AKZ392"/>
      <c r="ALA392"/>
      <c r="ALB392"/>
      <c r="ALC392"/>
      <c r="ALD392"/>
      <c r="ALE392"/>
      <c r="ALF392"/>
      <c r="ALG392"/>
      <c r="ALH392"/>
      <c r="ALI392"/>
      <c r="ALJ392"/>
      <c r="ALK392"/>
      <c r="ALL392"/>
      <c r="ALM392"/>
      <c r="ALN392"/>
      <c r="ALO392"/>
      <c r="ALP392"/>
      <c r="ALQ392"/>
      <c r="ALR392"/>
      <c r="ALS392"/>
      <c r="ALT392"/>
      <c r="ALU392"/>
      <c r="ALV392"/>
      <c r="ALW392"/>
      <c r="ALX392"/>
      <c r="ALY392"/>
      <c r="ALZ392"/>
      <c r="AMA392"/>
      <c r="AMB392"/>
      <c r="AMC392"/>
      <c r="AMD392"/>
      <c r="AME392"/>
      <c r="AMF392"/>
      <c r="AMG392"/>
      <c r="AMH392"/>
      <c r="AMI392"/>
      <c r="AMJ392"/>
    </row>
    <row r="393" spans="1:1024" s="58" customFormat="1" ht="409.6" x14ac:dyDescent="0.3">
      <c r="A393" s="40" t="str">
        <f>VLOOKUP(E393,comité_bassin!A:B,2,0)</f>
        <v>Rhin-Meuse, Artois-Picardie</v>
      </c>
      <c r="B393" s="40" t="str">
        <f>VLOOKUP(E393,'Région SAGE'!$A$2:$B$233,2,0)</f>
        <v>GRAND-EST</v>
      </c>
      <c r="C393" s="40" t="str">
        <f>VLOOKUP(E393,'département SAGE'!$A$2:$B$192,2,0)</f>
        <v>MEURTHE-ET-MOSELLE</v>
      </c>
      <c r="D393" s="41" t="s">
        <v>1649</v>
      </c>
      <c r="E393" s="75" t="s">
        <v>1650</v>
      </c>
      <c r="F393" s="42">
        <f>VLOOKUP(E393,date_approbation!$A$2:$B$192,2,0)</f>
        <v>42090</v>
      </c>
      <c r="G393" s="42" t="str">
        <f>VLOOKUP(E393,' SAGE nécessaire'!$A$2:$C$192,2,0)</f>
        <v>non</v>
      </c>
      <c r="H393" s="42" t="str">
        <f>VLOOKUP(E393,' SAGE nécessaire'!$A$2:$C$192,3,0)</f>
        <v>non</v>
      </c>
      <c r="I393" s="43" t="s">
        <v>489</v>
      </c>
      <c r="J393" s="44" t="s">
        <v>1658</v>
      </c>
      <c r="K393" s="40" t="s">
        <v>107</v>
      </c>
      <c r="L393" s="45" t="s">
        <v>108</v>
      </c>
      <c r="M393" s="46" t="s">
        <v>109</v>
      </c>
      <c r="N393" s="45"/>
      <c r="O393" s="46"/>
      <c r="P393" s="47" t="s">
        <v>1659</v>
      </c>
      <c r="Q393" s="48" t="s">
        <v>1660</v>
      </c>
      <c r="R393" s="79" t="s">
        <v>220</v>
      </c>
      <c r="S393" s="55" t="s">
        <v>1661</v>
      </c>
      <c r="T393" s="51" t="s">
        <v>317</v>
      </c>
      <c r="U393" s="52"/>
      <c r="V393" s="58" t="s">
        <v>93</v>
      </c>
      <c r="W393" s="57"/>
      <c r="X393" s="54" t="s">
        <v>83</v>
      </c>
      <c r="Y393" s="54" t="s">
        <v>83</v>
      </c>
      <c r="Z393" s="54" t="s">
        <v>84</v>
      </c>
      <c r="AA393" s="50"/>
      <c r="AB393" s="55"/>
      <c r="AC393" s="56"/>
      <c r="AJQ393" s="57"/>
      <c r="AJR393"/>
      <c r="AJS393"/>
      <c r="AJT393"/>
      <c r="AJU393"/>
      <c r="AJV393"/>
      <c r="AJW393"/>
      <c r="AJX393"/>
      <c r="AJY393"/>
      <c r="AJZ393"/>
      <c r="AKA393"/>
      <c r="AKB393"/>
      <c r="AKC393"/>
      <c r="AKD393"/>
      <c r="AKE393"/>
      <c r="AKF393"/>
      <c r="AKG393"/>
      <c r="AKH393"/>
      <c r="AKI393"/>
      <c r="AKJ393"/>
      <c r="AKK393"/>
      <c r="AKL393"/>
      <c r="AKM393"/>
      <c r="AKN393"/>
      <c r="AKO393"/>
      <c r="AKP393"/>
      <c r="AKQ393"/>
      <c r="AKR393"/>
      <c r="AKS393"/>
      <c r="AKT393"/>
      <c r="AKU393"/>
      <c r="AKV393"/>
      <c r="AKW393"/>
      <c r="AKX393"/>
      <c r="AKY393"/>
      <c r="AKZ393"/>
      <c r="ALA393"/>
      <c r="ALB393"/>
      <c r="ALC393"/>
      <c r="ALD393"/>
      <c r="ALE393"/>
      <c r="ALF393"/>
      <c r="ALG393"/>
      <c r="ALH393"/>
      <c r="ALI393"/>
      <c r="ALJ393"/>
      <c r="ALK393"/>
      <c r="ALL393"/>
      <c r="ALM393"/>
      <c r="ALN393"/>
      <c r="ALO393"/>
      <c r="ALP393"/>
      <c r="ALQ393"/>
      <c r="ALR393"/>
      <c r="ALS393"/>
      <c r="ALT393"/>
      <c r="ALU393"/>
      <c r="ALV393"/>
      <c r="ALW393"/>
      <c r="ALX393"/>
      <c r="ALY393"/>
      <c r="ALZ393"/>
      <c r="AMA393"/>
      <c r="AMB393"/>
      <c r="AMC393"/>
      <c r="AMD393"/>
      <c r="AME393"/>
      <c r="AMF393"/>
      <c r="AMG393"/>
      <c r="AMH393"/>
      <c r="AMI393"/>
      <c r="AMJ393"/>
    </row>
    <row r="394" spans="1:1024" s="58" customFormat="1" ht="409.6" x14ac:dyDescent="0.3">
      <c r="A394" s="40" t="str">
        <f>VLOOKUP(E394,comité_bassin!A:B,2,0)</f>
        <v>Rhin-Meuse, Artois-Picardie</v>
      </c>
      <c r="B394" s="40" t="str">
        <f>VLOOKUP(E394,'Région SAGE'!$A$2:$B$233,2,0)</f>
        <v>GRAND-EST</v>
      </c>
      <c r="C394" s="40" t="str">
        <f>VLOOKUP(E394,'département SAGE'!$A$2:$B$192,2,0)</f>
        <v>MEURTHE-ET-MOSELLE</v>
      </c>
      <c r="D394" s="41" t="s">
        <v>1649</v>
      </c>
      <c r="E394" s="75" t="s">
        <v>1650</v>
      </c>
      <c r="F394" s="42">
        <f>VLOOKUP(E394,date_approbation!$A$2:$B$192,2,0)</f>
        <v>42090</v>
      </c>
      <c r="G394" s="42" t="str">
        <f>VLOOKUP(E394,' SAGE nécessaire'!$A$2:$C$192,2,0)</f>
        <v>non</v>
      </c>
      <c r="H394" s="42" t="str">
        <f>VLOOKUP(E394,' SAGE nécessaire'!$A$2:$C$192,3,0)</f>
        <v>non</v>
      </c>
      <c r="I394" s="43" t="s">
        <v>493</v>
      </c>
      <c r="J394" s="44" t="s">
        <v>1662</v>
      </c>
      <c r="K394" s="40" t="s">
        <v>73</v>
      </c>
      <c r="L394" s="45" t="s">
        <v>108</v>
      </c>
      <c r="M394" s="46" t="s">
        <v>139</v>
      </c>
      <c r="N394" s="45"/>
      <c r="O394" s="46"/>
      <c r="P394" s="47" t="s">
        <v>1663</v>
      </c>
      <c r="Q394" s="48" t="s">
        <v>1664</v>
      </c>
      <c r="R394" s="79" t="s">
        <v>200</v>
      </c>
      <c r="S394" s="55" t="s">
        <v>1611</v>
      </c>
      <c r="T394" s="67" t="s">
        <v>903</v>
      </c>
      <c r="U394" s="52"/>
      <c r="V394" s="58" t="s">
        <v>93</v>
      </c>
      <c r="W394" s="57"/>
      <c r="X394" s="54" t="s">
        <v>83</v>
      </c>
      <c r="Y394" s="54" t="s">
        <v>83</v>
      </c>
      <c r="Z394" s="54" t="s">
        <v>84</v>
      </c>
      <c r="AA394" s="50"/>
      <c r="AB394" s="55"/>
      <c r="AC394" s="56"/>
      <c r="AJQ394" s="57"/>
      <c r="AJR394"/>
      <c r="AJS394"/>
      <c r="AJT394"/>
      <c r="AJU394"/>
      <c r="AJV394"/>
      <c r="AJW394"/>
      <c r="AJX394"/>
      <c r="AJY394"/>
      <c r="AJZ394"/>
      <c r="AKA394"/>
      <c r="AKB394"/>
      <c r="AKC394"/>
      <c r="AKD394"/>
      <c r="AKE394"/>
      <c r="AKF394"/>
      <c r="AKG394"/>
      <c r="AKH394"/>
      <c r="AKI394"/>
      <c r="AKJ394"/>
      <c r="AKK394"/>
      <c r="AKL394"/>
      <c r="AKM394"/>
      <c r="AKN394"/>
      <c r="AKO394"/>
      <c r="AKP394"/>
      <c r="AKQ394"/>
      <c r="AKR394"/>
      <c r="AKS394"/>
      <c r="AKT394"/>
      <c r="AKU394"/>
      <c r="AKV394"/>
      <c r="AKW394"/>
      <c r="AKX394"/>
      <c r="AKY394"/>
      <c r="AKZ394"/>
      <c r="ALA394"/>
      <c r="ALB394"/>
      <c r="ALC394"/>
      <c r="ALD394"/>
      <c r="ALE394"/>
      <c r="ALF394"/>
      <c r="ALG394"/>
      <c r="ALH394"/>
      <c r="ALI394"/>
      <c r="ALJ394"/>
      <c r="ALK394"/>
      <c r="ALL394"/>
      <c r="ALM394"/>
      <c r="ALN394"/>
      <c r="ALO394"/>
      <c r="ALP394"/>
      <c r="ALQ394"/>
      <c r="ALR394"/>
      <c r="ALS394"/>
      <c r="ALT394"/>
      <c r="ALU394"/>
      <c r="ALV394"/>
      <c r="ALW394"/>
      <c r="ALX394"/>
      <c r="ALY394"/>
      <c r="ALZ394"/>
      <c r="AMA394"/>
      <c r="AMB394"/>
      <c r="AMC394"/>
      <c r="AMD394"/>
      <c r="AME394"/>
      <c r="AMF394"/>
      <c r="AMG394"/>
      <c r="AMH394"/>
      <c r="AMI394"/>
      <c r="AMJ394"/>
    </row>
    <row r="395" spans="1:1024" s="58" customFormat="1" ht="399" x14ac:dyDescent="0.3">
      <c r="A395" s="40" t="str">
        <f>VLOOKUP(E395,comité_bassin!A:B,2,0)</f>
        <v>Rhin-Meuse, Artois-Picardie</v>
      </c>
      <c r="B395" s="40" t="str">
        <f>VLOOKUP(E395,'Région SAGE'!$A$2:$B$233,2,0)</f>
        <v>GRAND-EST</v>
      </c>
      <c r="C395" s="40" t="str">
        <f>VLOOKUP(E395,'département SAGE'!$A$2:$B$192,2,0)</f>
        <v>MEURTHE-ET-MOSELLE</v>
      </c>
      <c r="D395" s="41" t="s">
        <v>1649</v>
      </c>
      <c r="E395" s="75" t="s">
        <v>1650</v>
      </c>
      <c r="F395" s="42">
        <f>VLOOKUP(E395,date_approbation!$A$2:$B$192,2,0)</f>
        <v>42090</v>
      </c>
      <c r="G395" s="42" t="str">
        <f>VLOOKUP(E395,' SAGE nécessaire'!$A$2:$C$192,2,0)</f>
        <v>non</v>
      </c>
      <c r="H395" s="42" t="str">
        <f>VLOOKUP(E395,' SAGE nécessaire'!$A$2:$C$192,3,0)</f>
        <v>non</v>
      </c>
      <c r="I395" s="43" t="s">
        <v>497</v>
      </c>
      <c r="J395" s="44" t="s">
        <v>1665</v>
      </c>
      <c r="K395" s="40" t="s">
        <v>73</v>
      </c>
      <c r="L395" s="45" t="str">
        <f>IF(OR(S395="2°a)", S395="2°b)",S395="2°c)",S395="4°"),"Milieux aquatiques","")</f>
        <v>Milieux aquatiques</v>
      </c>
      <c r="M395" s="46" t="s">
        <v>217</v>
      </c>
      <c r="N395" s="45"/>
      <c r="O395" s="46"/>
      <c r="P395" s="47" t="s">
        <v>1666</v>
      </c>
      <c r="Q395" s="48" t="s">
        <v>1667</v>
      </c>
      <c r="R395" s="79" t="s">
        <v>200</v>
      </c>
      <c r="S395" s="55" t="s">
        <v>79</v>
      </c>
      <c r="T395" s="67" t="s">
        <v>1668</v>
      </c>
      <c r="U395" s="52" t="s">
        <v>115</v>
      </c>
      <c r="V395" s="58" t="s">
        <v>93</v>
      </c>
      <c r="W395" s="57"/>
      <c r="X395" s="54" t="s">
        <v>83</v>
      </c>
      <c r="Y395" s="54" t="s">
        <v>83</v>
      </c>
      <c r="Z395" s="54" t="s">
        <v>84</v>
      </c>
      <c r="AA395" s="50"/>
      <c r="AB395" s="55"/>
      <c r="AC395" s="56"/>
      <c r="AJQ395" s="57"/>
      <c r="AJR395"/>
      <c r="AJS395"/>
      <c r="AJT395"/>
      <c r="AJU395"/>
      <c r="AJV395"/>
      <c r="AJW395"/>
      <c r="AJX395"/>
      <c r="AJY395"/>
      <c r="AJZ395"/>
      <c r="AKA395"/>
      <c r="AKB395"/>
      <c r="AKC395"/>
      <c r="AKD395"/>
      <c r="AKE395"/>
      <c r="AKF395"/>
      <c r="AKG395"/>
      <c r="AKH395"/>
      <c r="AKI395"/>
      <c r="AKJ395"/>
      <c r="AKK395"/>
      <c r="AKL395"/>
      <c r="AKM395"/>
      <c r="AKN395"/>
      <c r="AKO395"/>
      <c r="AKP395"/>
      <c r="AKQ395"/>
      <c r="AKR395"/>
      <c r="AKS395"/>
      <c r="AKT395"/>
      <c r="AKU395"/>
      <c r="AKV395"/>
      <c r="AKW395"/>
      <c r="AKX395"/>
      <c r="AKY395"/>
      <c r="AKZ395"/>
      <c r="ALA395"/>
      <c r="ALB395"/>
      <c r="ALC395"/>
      <c r="ALD395"/>
      <c r="ALE395"/>
      <c r="ALF395"/>
      <c r="ALG395"/>
      <c r="ALH395"/>
      <c r="ALI395"/>
      <c r="ALJ395"/>
      <c r="ALK395"/>
      <c r="ALL395"/>
      <c r="ALM395"/>
      <c r="ALN395"/>
      <c r="ALO395"/>
      <c r="ALP395"/>
      <c r="ALQ395"/>
      <c r="ALR395"/>
      <c r="ALS395"/>
      <c r="ALT395"/>
      <c r="ALU395"/>
      <c r="ALV395"/>
      <c r="ALW395"/>
      <c r="ALX395"/>
      <c r="ALY395"/>
      <c r="ALZ395"/>
      <c r="AMA395"/>
      <c r="AMB395"/>
      <c r="AMC395"/>
      <c r="AMD395"/>
      <c r="AME395"/>
      <c r="AMF395"/>
      <c r="AMG395"/>
      <c r="AMH395"/>
      <c r="AMI395"/>
      <c r="AMJ395"/>
    </row>
    <row r="396" spans="1:1024" s="58" customFormat="1" ht="409.6" x14ac:dyDescent="0.3">
      <c r="A396" s="40" t="str">
        <f>VLOOKUP(E396,comité_bassin!A:B,2,0)</f>
        <v>Rhin-Meuse, Artois-Picardie</v>
      </c>
      <c r="B396" s="40" t="str">
        <f>VLOOKUP(E396,'Région SAGE'!$A$2:$B$233,2,0)</f>
        <v>GRAND-EST</v>
      </c>
      <c r="C396" s="40" t="str">
        <f>VLOOKUP(E396,'département SAGE'!$A$2:$B$192,2,0)</f>
        <v>MEURTHE-ET-MOSELLE</v>
      </c>
      <c r="D396" s="41" t="s">
        <v>1649</v>
      </c>
      <c r="E396" s="75" t="s">
        <v>1650</v>
      </c>
      <c r="F396" s="42">
        <f>VLOOKUP(E396,date_approbation!$A$2:$B$192,2,0)</f>
        <v>42090</v>
      </c>
      <c r="G396" s="42" t="str">
        <f>VLOOKUP(E396,' SAGE nécessaire'!$A$2:$C$192,2,0)</f>
        <v>non</v>
      </c>
      <c r="H396" s="42" t="str">
        <f>VLOOKUP(E396,' SAGE nécessaire'!$A$2:$C$192,3,0)</f>
        <v>non</v>
      </c>
      <c r="I396" s="43" t="s">
        <v>576</v>
      </c>
      <c r="J396" s="44" t="s">
        <v>1669</v>
      </c>
      <c r="K396" s="40" t="s">
        <v>73</v>
      </c>
      <c r="L396" s="45" t="str">
        <f>IF(OR(S396="2°a)", S396="2°b)",S396="2°c)",S396="4°"),"Milieux aquatiques","")</f>
        <v>Milieux aquatiques</v>
      </c>
      <c r="M396" s="46" t="s">
        <v>234</v>
      </c>
      <c r="N396" s="45"/>
      <c r="O396" s="46"/>
      <c r="P396" s="47" t="s">
        <v>1670</v>
      </c>
      <c r="Q396" s="48" t="s">
        <v>1671</v>
      </c>
      <c r="R396" s="79" t="s">
        <v>200</v>
      </c>
      <c r="S396" s="55" t="s">
        <v>79</v>
      </c>
      <c r="T396" s="67" t="s">
        <v>1045</v>
      </c>
      <c r="U396" s="52" t="s">
        <v>115</v>
      </c>
      <c r="V396" s="58" t="s">
        <v>93</v>
      </c>
      <c r="W396" s="57"/>
      <c r="X396" s="54" t="s">
        <v>83</v>
      </c>
      <c r="Y396" s="54" t="s">
        <v>83</v>
      </c>
      <c r="Z396" s="54" t="s">
        <v>84</v>
      </c>
      <c r="AA396" s="50"/>
      <c r="AB396" s="55"/>
      <c r="AC396" s="56"/>
      <c r="AJQ396" s="57"/>
      <c r="AJR396"/>
      <c r="AJS396"/>
      <c r="AJT396"/>
      <c r="AJU396"/>
      <c r="AJV396"/>
      <c r="AJW396"/>
      <c r="AJX396"/>
      <c r="AJY396"/>
      <c r="AJZ396"/>
      <c r="AKA396"/>
      <c r="AKB396"/>
      <c r="AKC396"/>
      <c r="AKD396"/>
      <c r="AKE396"/>
      <c r="AKF396"/>
      <c r="AKG396"/>
      <c r="AKH396"/>
      <c r="AKI396"/>
      <c r="AKJ396"/>
      <c r="AKK396"/>
      <c r="AKL396"/>
      <c r="AKM396"/>
      <c r="AKN396"/>
      <c r="AKO396"/>
      <c r="AKP396"/>
      <c r="AKQ396"/>
      <c r="AKR396"/>
      <c r="AKS396"/>
      <c r="AKT396"/>
      <c r="AKU396"/>
      <c r="AKV396"/>
      <c r="AKW396"/>
      <c r="AKX396"/>
      <c r="AKY396"/>
      <c r="AKZ396"/>
      <c r="ALA396"/>
      <c r="ALB396"/>
      <c r="ALC396"/>
      <c r="ALD396"/>
      <c r="ALE396"/>
      <c r="ALF396"/>
      <c r="ALG396"/>
      <c r="ALH396"/>
      <c r="ALI396"/>
      <c r="ALJ396"/>
      <c r="ALK396"/>
      <c r="ALL396"/>
      <c r="ALM396"/>
      <c r="ALN396"/>
      <c r="ALO396"/>
      <c r="ALP396"/>
      <c r="ALQ396"/>
      <c r="ALR396"/>
      <c r="ALS396"/>
      <c r="ALT396"/>
      <c r="ALU396"/>
      <c r="ALV396"/>
      <c r="ALW396"/>
      <c r="ALX396"/>
      <c r="ALY396"/>
      <c r="ALZ396"/>
      <c r="AMA396"/>
      <c r="AMB396"/>
      <c r="AMC396"/>
      <c r="AMD396"/>
      <c r="AME396"/>
      <c r="AMF396"/>
      <c r="AMG396"/>
      <c r="AMH396"/>
      <c r="AMI396"/>
      <c r="AMJ396"/>
    </row>
    <row r="397" spans="1:1024" s="58" customFormat="1" ht="409.6" x14ac:dyDescent="0.3">
      <c r="A397" s="40" t="str">
        <f>VLOOKUP(E397,comité_bassin!A:B,2,0)</f>
        <v>Rhin-Meuse, Artois-Picardie</v>
      </c>
      <c r="B397" s="40" t="str">
        <f>VLOOKUP(E397,'Région SAGE'!$A$2:$B$233,2,0)</f>
        <v>GRAND-EST</v>
      </c>
      <c r="C397" s="40" t="str">
        <f>VLOOKUP(E397,'département SAGE'!$A$2:$B$192,2,0)</f>
        <v>MEURTHE-ET-MOSELLE</v>
      </c>
      <c r="D397" s="41" t="s">
        <v>1649</v>
      </c>
      <c r="E397" s="75" t="s">
        <v>1650</v>
      </c>
      <c r="F397" s="42">
        <f>VLOOKUP(E397,date_approbation!$A$2:$B$192,2,0)</f>
        <v>42090</v>
      </c>
      <c r="G397" s="42" t="str">
        <f>VLOOKUP(E397,' SAGE nécessaire'!$A$2:$C$192,2,0)</f>
        <v>non</v>
      </c>
      <c r="H397" s="42" t="str">
        <f>VLOOKUP(E397,' SAGE nécessaire'!$A$2:$C$192,3,0)</f>
        <v>non</v>
      </c>
      <c r="I397" s="43" t="s">
        <v>541</v>
      </c>
      <c r="J397" s="44" t="s">
        <v>1672</v>
      </c>
      <c r="K397" s="40" t="s">
        <v>73</v>
      </c>
      <c r="L397" s="45" t="s">
        <v>74</v>
      </c>
      <c r="M397" s="59" t="s">
        <v>119</v>
      </c>
      <c r="N397" s="45"/>
      <c r="O397" s="46"/>
      <c r="P397" s="47" t="s">
        <v>1673</v>
      </c>
      <c r="Q397" s="48" t="s">
        <v>1674</v>
      </c>
      <c r="R397" s="79" t="s">
        <v>200</v>
      </c>
      <c r="S397" s="55" t="s">
        <v>1611</v>
      </c>
      <c r="T397" s="81" t="s">
        <v>460</v>
      </c>
      <c r="U397" s="52"/>
      <c r="V397" s="58" t="s">
        <v>82</v>
      </c>
      <c r="W397" s="57"/>
      <c r="X397" s="54" t="s">
        <v>83</v>
      </c>
      <c r="Y397" s="54" t="s">
        <v>83</v>
      </c>
      <c r="Z397" s="54" t="s">
        <v>84</v>
      </c>
      <c r="AA397" s="50"/>
      <c r="AB397" s="55"/>
      <c r="AC397" s="56"/>
      <c r="AJQ397" s="57"/>
      <c r="AJR397"/>
      <c r="AJS397"/>
      <c r="AJT397"/>
      <c r="AJU397"/>
      <c r="AJV397"/>
      <c r="AJW397"/>
      <c r="AJX397"/>
      <c r="AJY397"/>
      <c r="AJZ397"/>
      <c r="AKA397"/>
      <c r="AKB397"/>
      <c r="AKC397"/>
      <c r="AKD397"/>
      <c r="AKE397"/>
      <c r="AKF397"/>
      <c r="AKG397"/>
      <c r="AKH397"/>
      <c r="AKI397"/>
      <c r="AKJ397"/>
      <c r="AKK397"/>
      <c r="AKL397"/>
      <c r="AKM397"/>
      <c r="AKN397"/>
      <c r="AKO397"/>
      <c r="AKP397"/>
      <c r="AKQ397"/>
      <c r="AKR397"/>
      <c r="AKS397"/>
      <c r="AKT397"/>
      <c r="AKU397"/>
      <c r="AKV397"/>
      <c r="AKW397"/>
      <c r="AKX397"/>
      <c r="AKY397"/>
      <c r="AKZ397"/>
      <c r="ALA397"/>
      <c r="ALB397"/>
      <c r="ALC397"/>
      <c r="ALD397"/>
      <c r="ALE397"/>
      <c r="ALF397"/>
      <c r="ALG397"/>
      <c r="ALH397"/>
      <c r="ALI397"/>
      <c r="ALJ397"/>
      <c r="ALK397"/>
      <c r="ALL397"/>
      <c r="ALM397"/>
      <c r="ALN397"/>
      <c r="ALO397"/>
      <c r="ALP397"/>
      <c r="ALQ397"/>
      <c r="ALR397"/>
      <c r="ALS397"/>
      <c r="ALT397"/>
      <c r="ALU397"/>
      <c r="ALV397"/>
      <c r="ALW397"/>
      <c r="ALX397"/>
      <c r="ALY397"/>
      <c r="ALZ397"/>
      <c r="AMA397"/>
      <c r="AMB397"/>
      <c r="AMC397"/>
      <c r="AMD397"/>
      <c r="AME397"/>
      <c r="AMF397"/>
      <c r="AMG397"/>
      <c r="AMH397"/>
      <c r="AMI397"/>
      <c r="AMJ397"/>
    </row>
    <row r="398" spans="1:1024" s="58" customFormat="1" ht="409.6" x14ac:dyDescent="0.3">
      <c r="A398" s="40" t="str">
        <f>VLOOKUP(E398,comité_bassin!A:B,2,0)</f>
        <v>Rhin-Meuse, Artois-Picardie</v>
      </c>
      <c r="B398" s="40" t="str">
        <f>VLOOKUP(E398,'Région SAGE'!$A$2:$B$233,2,0)</f>
        <v>GRAND-EST</v>
      </c>
      <c r="C398" s="40" t="str">
        <f>VLOOKUP(E398,'département SAGE'!$A$2:$B$192,2,0)</f>
        <v>MEURTHE-ET-MOSELLE</v>
      </c>
      <c r="D398" s="41" t="s">
        <v>1649</v>
      </c>
      <c r="E398" s="75" t="s">
        <v>1650</v>
      </c>
      <c r="F398" s="42">
        <f>VLOOKUP(E398,date_approbation!$A$2:$B$192,2,0)</f>
        <v>42090</v>
      </c>
      <c r="G398" s="42" t="str">
        <f>VLOOKUP(E398,' SAGE nécessaire'!$A$2:$C$192,2,0)</f>
        <v>non</v>
      </c>
      <c r="H398" s="42" t="str">
        <f>VLOOKUP(E398,' SAGE nécessaire'!$A$2:$C$192,3,0)</f>
        <v>non</v>
      </c>
      <c r="I398" s="43" t="s">
        <v>546</v>
      </c>
      <c r="J398" s="44" t="s">
        <v>1675</v>
      </c>
      <c r="K398" s="40" t="s">
        <v>73</v>
      </c>
      <c r="L398" s="45" t="s">
        <v>74</v>
      </c>
      <c r="M398" s="46" t="s">
        <v>87</v>
      </c>
      <c r="N398" s="45"/>
      <c r="O398" s="46"/>
      <c r="P398" s="47" t="s">
        <v>1676</v>
      </c>
      <c r="Q398" s="48" t="s">
        <v>1677</v>
      </c>
      <c r="R398" s="79" t="s">
        <v>200</v>
      </c>
      <c r="S398" s="55" t="s">
        <v>1611</v>
      </c>
      <c r="T398" s="81" t="s">
        <v>92</v>
      </c>
      <c r="U398" s="52"/>
      <c r="V398" s="58" t="s">
        <v>93</v>
      </c>
      <c r="W398" s="57"/>
      <c r="X398" s="54" t="s">
        <v>83</v>
      </c>
      <c r="Y398" s="54" t="s">
        <v>83</v>
      </c>
      <c r="Z398" s="54" t="s">
        <v>84</v>
      </c>
      <c r="AA398" s="50"/>
      <c r="AB398" s="55"/>
      <c r="AC398" s="56"/>
      <c r="AJQ398" s="57"/>
      <c r="AJR398"/>
      <c r="AJS398"/>
      <c r="AJT398"/>
      <c r="AJU398"/>
      <c r="AJV398"/>
      <c r="AJW398"/>
      <c r="AJX398"/>
      <c r="AJY398"/>
      <c r="AJZ398"/>
      <c r="AKA398"/>
      <c r="AKB398"/>
      <c r="AKC398"/>
      <c r="AKD398"/>
      <c r="AKE398"/>
      <c r="AKF398"/>
      <c r="AKG398"/>
      <c r="AKH398"/>
      <c r="AKI398"/>
      <c r="AKJ398"/>
      <c r="AKK398"/>
      <c r="AKL398"/>
      <c r="AKM398"/>
      <c r="AKN398"/>
      <c r="AKO398"/>
      <c r="AKP398"/>
      <c r="AKQ398"/>
      <c r="AKR398"/>
      <c r="AKS398"/>
      <c r="AKT398"/>
      <c r="AKU398"/>
      <c r="AKV398"/>
      <c r="AKW398"/>
      <c r="AKX398"/>
      <c r="AKY398"/>
      <c r="AKZ398"/>
      <c r="ALA398"/>
      <c r="ALB398"/>
      <c r="ALC398"/>
      <c r="ALD398"/>
      <c r="ALE398"/>
      <c r="ALF398"/>
      <c r="ALG398"/>
      <c r="ALH398"/>
      <c r="ALI398"/>
      <c r="ALJ398"/>
      <c r="ALK398"/>
      <c r="ALL398"/>
      <c r="ALM398"/>
      <c r="ALN398"/>
      <c r="ALO398"/>
      <c r="ALP398"/>
      <c r="ALQ398"/>
      <c r="ALR398"/>
      <c r="ALS398"/>
      <c r="ALT398"/>
      <c r="ALU398"/>
      <c r="ALV398"/>
      <c r="ALW398"/>
      <c r="ALX398"/>
      <c r="ALY398"/>
      <c r="ALZ398"/>
      <c r="AMA398"/>
      <c r="AMB398"/>
      <c r="AMC398"/>
      <c r="AMD398"/>
      <c r="AME398"/>
      <c r="AMF398"/>
      <c r="AMG398"/>
      <c r="AMH398"/>
      <c r="AMI398"/>
      <c r="AMJ398"/>
    </row>
    <row r="399" spans="1:1024" s="58" customFormat="1" ht="378" x14ac:dyDescent="0.3">
      <c r="A399" s="40" t="str">
        <f>VLOOKUP(E399,comité_bassin!A:B,2,0)</f>
        <v>Rhin-Meuse, Artois-Picardie</v>
      </c>
      <c r="B399" s="40" t="str">
        <f>VLOOKUP(E399,'Région SAGE'!$A$2:$B$233,2,0)</f>
        <v>GRAND-EST</v>
      </c>
      <c r="C399" s="40" t="str">
        <f>VLOOKUP(E399,'département SAGE'!$A$2:$B$192,2,0)</f>
        <v>BAS-RHIN</v>
      </c>
      <c r="D399" s="41" t="s">
        <v>1678</v>
      </c>
      <c r="E399" s="75" t="s">
        <v>1679</v>
      </c>
      <c r="F399" s="42">
        <f>VLOOKUP(E399,date_approbation!$A$2:$B$192,2,0)</f>
        <v>38369</v>
      </c>
      <c r="G399" s="42" t="str">
        <f>VLOOKUP(E399,' SAGE nécessaire'!$A$2:$C$192,2,0)</f>
        <v>non</v>
      </c>
      <c r="H399" s="42" t="str">
        <f>VLOOKUP(E399,' SAGE nécessaire'!$A$2:$C$192,3,0)</f>
        <v>non</v>
      </c>
      <c r="I399" s="43" t="s">
        <v>480</v>
      </c>
      <c r="J399" s="44" t="s">
        <v>1680</v>
      </c>
      <c r="K399" s="40" t="s">
        <v>73</v>
      </c>
      <c r="L399" s="45" t="s">
        <v>108</v>
      </c>
      <c r="M399" s="46" t="s">
        <v>1364</v>
      </c>
      <c r="N399" s="45"/>
      <c r="O399" s="46"/>
      <c r="P399" s="47" t="s">
        <v>1681</v>
      </c>
      <c r="Q399" s="48" t="s">
        <v>1682</v>
      </c>
      <c r="R399" s="79" t="s">
        <v>200</v>
      </c>
      <c r="S399" s="55" t="s">
        <v>79</v>
      </c>
      <c r="T399" s="81" t="s">
        <v>666</v>
      </c>
      <c r="U399" s="52" t="s">
        <v>115</v>
      </c>
      <c r="V399" s="58" t="s">
        <v>93</v>
      </c>
      <c r="W399" s="57"/>
      <c r="X399" s="54" t="s">
        <v>83</v>
      </c>
      <c r="Y399" s="54" t="s">
        <v>83</v>
      </c>
      <c r="Z399" s="54" t="s">
        <v>84</v>
      </c>
      <c r="AA399" s="50"/>
      <c r="AB399" s="55"/>
      <c r="AC399" s="56"/>
      <c r="AJQ399" s="57"/>
      <c r="AJR399"/>
      <c r="AJS399"/>
      <c r="AJT399"/>
      <c r="AJU399"/>
      <c r="AJV399"/>
      <c r="AJW399"/>
      <c r="AJX399"/>
      <c r="AJY399"/>
      <c r="AJZ399"/>
      <c r="AKA399"/>
      <c r="AKB399"/>
      <c r="AKC399"/>
      <c r="AKD399"/>
      <c r="AKE399"/>
      <c r="AKF399"/>
      <c r="AKG399"/>
      <c r="AKH399"/>
      <c r="AKI399"/>
      <c r="AKJ399"/>
      <c r="AKK399"/>
      <c r="AKL399"/>
      <c r="AKM399"/>
      <c r="AKN399"/>
      <c r="AKO399"/>
      <c r="AKP399"/>
      <c r="AKQ399"/>
      <c r="AKR399"/>
      <c r="AKS399"/>
      <c r="AKT399"/>
      <c r="AKU399"/>
      <c r="AKV399"/>
      <c r="AKW399"/>
      <c r="AKX399"/>
      <c r="AKY399"/>
      <c r="AKZ399"/>
      <c r="ALA399"/>
      <c r="ALB399"/>
      <c r="ALC399"/>
      <c r="ALD399"/>
      <c r="ALE399"/>
      <c r="ALF399"/>
      <c r="ALG399"/>
      <c r="ALH399"/>
      <c r="ALI399"/>
      <c r="ALJ399"/>
      <c r="ALK399"/>
      <c r="ALL399"/>
      <c r="ALM399"/>
      <c r="ALN399"/>
      <c r="ALO399"/>
      <c r="ALP399"/>
      <c r="ALQ399"/>
      <c r="ALR399"/>
      <c r="ALS399"/>
      <c r="ALT399"/>
      <c r="ALU399"/>
      <c r="ALV399"/>
      <c r="ALW399"/>
      <c r="ALX399"/>
      <c r="ALY399"/>
      <c r="ALZ399"/>
      <c r="AMA399"/>
      <c r="AMB399"/>
      <c r="AMC399"/>
      <c r="AMD399"/>
      <c r="AME399"/>
      <c r="AMF399"/>
      <c r="AMG399"/>
      <c r="AMH399"/>
      <c r="AMI399"/>
      <c r="AMJ399"/>
    </row>
    <row r="400" spans="1:1024" s="58" customFormat="1" ht="399" x14ac:dyDescent="0.3">
      <c r="A400" s="40" t="str">
        <f>VLOOKUP(E400,comité_bassin!A:B,2,0)</f>
        <v>Rhin-Meuse, Artois-Picardie</v>
      </c>
      <c r="B400" s="40" t="str">
        <f>VLOOKUP(E400,'Région SAGE'!$A$2:$B$233,2,0)</f>
        <v>GRAND-EST</v>
      </c>
      <c r="C400" s="40" t="str">
        <f>VLOOKUP(E400,'département SAGE'!$A$2:$B$192,2,0)</f>
        <v>BAS-RHIN</v>
      </c>
      <c r="D400" s="41" t="s">
        <v>1678</v>
      </c>
      <c r="E400" s="75" t="s">
        <v>1679</v>
      </c>
      <c r="F400" s="42">
        <f>VLOOKUP(E400,date_approbation!$A$2:$B$192,2,0)</f>
        <v>38369</v>
      </c>
      <c r="G400" s="42" t="str">
        <f>VLOOKUP(E400,' SAGE nécessaire'!$A$2:$C$192,2,0)</f>
        <v>non</v>
      </c>
      <c r="H400" s="42" t="str">
        <f>VLOOKUP(E400,' SAGE nécessaire'!$A$2:$C$192,3,0)</f>
        <v>non</v>
      </c>
      <c r="I400" s="43" t="s">
        <v>484</v>
      </c>
      <c r="J400" s="44" t="s">
        <v>1683</v>
      </c>
      <c r="K400" s="40" t="s">
        <v>73</v>
      </c>
      <c r="L400" s="45" t="str">
        <f>IF(OR(S400="2°a)", S400="2°b)",S400="2°c)",S400="4°"),"Milieux aquatiques","")</f>
        <v>Milieux aquatiques</v>
      </c>
      <c r="M400" s="46" t="s">
        <v>234</v>
      </c>
      <c r="N400" s="45"/>
      <c r="O400" s="46"/>
      <c r="P400" s="47" t="s">
        <v>1684</v>
      </c>
      <c r="Q400" s="48" t="s">
        <v>1685</v>
      </c>
      <c r="R400" s="79" t="s">
        <v>200</v>
      </c>
      <c r="S400" s="55" t="s">
        <v>79</v>
      </c>
      <c r="T400" s="51" t="s">
        <v>297</v>
      </c>
      <c r="U400" s="52" t="s">
        <v>81</v>
      </c>
      <c r="V400" s="58" t="s">
        <v>93</v>
      </c>
      <c r="W400" s="57"/>
      <c r="X400" s="54" t="s">
        <v>83</v>
      </c>
      <c r="Y400" s="54" t="s">
        <v>83</v>
      </c>
      <c r="Z400" s="54" t="s">
        <v>84</v>
      </c>
      <c r="AA400" s="50"/>
      <c r="AB400" s="55"/>
      <c r="AC400" s="56"/>
      <c r="AJQ400" s="57"/>
      <c r="AJR400"/>
      <c r="AJS400"/>
      <c r="AJT400"/>
      <c r="AJU400"/>
      <c r="AJV400"/>
      <c r="AJW400"/>
      <c r="AJX400"/>
      <c r="AJY400"/>
      <c r="AJZ400"/>
      <c r="AKA400"/>
      <c r="AKB400"/>
      <c r="AKC400"/>
      <c r="AKD400"/>
      <c r="AKE400"/>
      <c r="AKF400"/>
      <c r="AKG400"/>
      <c r="AKH400"/>
      <c r="AKI400"/>
      <c r="AKJ400"/>
      <c r="AKK400"/>
      <c r="AKL400"/>
      <c r="AKM400"/>
      <c r="AKN400"/>
      <c r="AKO400"/>
      <c r="AKP400"/>
      <c r="AKQ400"/>
      <c r="AKR400"/>
      <c r="AKS400"/>
      <c r="AKT400"/>
      <c r="AKU400"/>
      <c r="AKV400"/>
      <c r="AKW400"/>
      <c r="AKX400"/>
      <c r="AKY400"/>
      <c r="AKZ400"/>
      <c r="ALA400"/>
      <c r="ALB400"/>
      <c r="ALC400"/>
      <c r="ALD400"/>
      <c r="ALE400"/>
      <c r="ALF400"/>
      <c r="ALG400"/>
      <c r="ALH400"/>
      <c r="ALI400"/>
      <c r="ALJ400"/>
      <c r="ALK400"/>
      <c r="ALL400"/>
      <c r="ALM400"/>
      <c r="ALN400"/>
      <c r="ALO400"/>
      <c r="ALP400"/>
      <c r="ALQ400"/>
      <c r="ALR400"/>
      <c r="ALS400"/>
      <c r="ALT400"/>
      <c r="ALU400"/>
      <c r="ALV400"/>
      <c r="ALW400"/>
      <c r="ALX400"/>
      <c r="ALY400"/>
      <c r="ALZ400"/>
      <c r="AMA400"/>
      <c r="AMB400"/>
      <c r="AMC400"/>
      <c r="AMD400"/>
      <c r="AME400"/>
      <c r="AMF400"/>
      <c r="AMG400"/>
      <c r="AMH400"/>
      <c r="AMI400"/>
      <c r="AMJ400"/>
    </row>
    <row r="401" spans="1:1024" s="58" customFormat="1" ht="378" x14ac:dyDescent="0.3">
      <c r="A401" s="40" t="str">
        <f>VLOOKUP(E401,comité_bassin!A:B,2,0)</f>
        <v>Rhin-Meuse, Artois-Picardie</v>
      </c>
      <c r="B401" s="40" t="str">
        <f>VLOOKUP(E401,'Région SAGE'!$A$2:$B$233,2,0)</f>
        <v>GRAND-EST</v>
      </c>
      <c r="C401" s="40" t="str">
        <f>VLOOKUP(E401,'département SAGE'!$A$2:$B$192,2,0)</f>
        <v>BAS-RHIN</v>
      </c>
      <c r="D401" s="41" t="s">
        <v>1678</v>
      </c>
      <c r="E401" s="75" t="s">
        <v>1679</v>
      </c>
      <c r="F401" s="42">
        <f>VLOOKUP(E401,date_approbation!$A$2:$B$192,2,0)</f>
        <v>38369</v>
      </c>
      <c r="G401" s="42" t="str">
        <f>VLOOKUP(E401,' SAGE nécessaire'!$A$2:$C$192,2,0)</f>
        <v>non</v>
      </c>
      <c r="H401" s="42" t="str">
        <f>VLOOKUP(E401,' SAGE nécessaire'!$A$2:$C$192,3,0)</f>
        <v>non</v>
      </c>
      <c r="I401" s="43" t="s">
        <v>489</v>
      </c>
      <c r="J401" s="44" t="s">
        <v>1686</v>
      </c>
      <c r="K401" s="40" t="s">
        <v>73</v>
      </c>
      <c r="L401" s="45" t="str">
        <f>IF(OR(S401="2°a)", S401="2°b)",S401="2°c)",S401="4°"),"Milieux aquatiques","")</f>
        <v>Milieux aquatiques</v>
      </c>
      <c r="M401" s="46" t="s">
        <v>87</v>
      </c>
      <c r="N401" s="45"/>
      <c r="O401" s="46"/>
      <c r="P401" s="47" t="s">
        <v>1687</v>
      </c>
      <c r="Q401" s="48" t="s">
        <v>1688</v>
      </c>
      <c r="R401" s="79" t="s">
        <v>200</v>
      </c>
      <c r="S401" s="55" t="s">
        <v>79</v>
      </c>
      <c r="T401" s="81" t="s">
        <v>92</v>
      </c>
      <c r="U401" s="52" t="s">
        <v>81</v>
      </c>
      <c r="V401" s="58" t="s">
        <v>93</v>
      </c>
      <c r="W401" s="57"/>
      <c r="X401" s="54" t="s">
        <v>83</v>
      </c>
      <c r="Y401" s="54" t="s">
        <v>83</v>
      </c>
      <c r="Z401" s="54" t="s">
        <v>84</v>
      </c>
      <c r="AA401" s="50"/>
      <c r="AB401" s="55"/>
      <c r="AC401" s="56"/>
      <c r="AJQ401" s="57"/>
      <c r="AJR401"/>
      <c r="AJS401"/>
      <c r="AJT401"/>
      <c r="AJU401"/>
      <c r="AJV401"/>
      <c r="AJW401"/>
      <c r="AJX401"/>
      <c r="AJY401"/>
      <c r="AJZ401"/>
      <c r="AKA401"/>
      <c r="AKB401"/>
      <c r="AKC401"/>
      <c r="AKD401"/>
      <c r="AKE401"/>
      <c r="AKF401"/>
      <c r="AKG401"/>
      <c r="AKH401"/>
      <c r="AKI401"/>
      <c r="AKJ401"/>
      <c r="AKK401"/>
      <c r="AKL401"/>
      <c r="AKM401"/>
      <c r="AKN401"/>
      <c r="AKO401"/>
      <c r="AKP401"/>
      <c r="AKQ401"/>
      <c r="AKR401"/>
      <c r="AKS401"/>
      <c r="AKT401"/>
      <c r="AKU401"/>
      <c r="AKV401"/>
      <c r="AKW401"/>
      <c r="AKX401"/>
      <c r="AKY401"/>
      <c r="AKZ401"/>
      <c r="ALA401"/>
      <c r="ALB401"/>
      <c r="ALC401"/>
      <c r="ALD401"/>
      <c r="ALE401"/>
      <c r="ALF401"/>
      <c r="ALG401"/>
      <c r="ALH401"/>
      <c r="ALI401"/>
      <c r="ALJ401"/>
      <c r="ALK401"/>
      <c r="ALL401"/>
      <c r="ALM401"/>
      <c r="ALN401"/>
      <c r="ALO401"/>
      <c r="ALP401"/>
      <c r="ALQ401"/>
      <c r="ALR401"/>
      <c r="ALS401"/>
      <c r="ALT401"/>
      <c r="ALU401"/>
      <c r="ALV401"/>
      <c r="ALW401"/>
      <c r="ALX401"/>
      <c r="ALY401"/>
      <c r="ALZ401"/>
      <c r="AMA401"/>
      <c r="AMB401"/>
      <c r="AMC401"/>
      <c r="AMD401"/>
      <c r="AME401"/>
      <c r="AMF401"/>
      <c r="AMG401"/>
      <c r="AMH401"/>
      <c r="AMI401"/>
      <c r="AMJ401"/>
    </row>
    <row r="402" spans="1:1024" s="58" customFormat="1" ht="336" x14ac:dyDescent="0.3">
      <c r="A402" s="40" t="str">
        <f>VLOOKUP(E402,comité_bassin!A:B,2,0)</f>
        <v>Rhin-Meuse, Artois-Picardie</v>
      </c>
      <c r="B402" s="40" t="str">
        <f>VLOOKUP(E402,'Région SAGE'!$A$2:$B$233,2,0)</f>
        <v>GRAND-EST</v>
      </c>
      <c r="C402" s="40" t="str">
        <f>VLOOKUP(E402,'département SAGE'!$A$2:$B$192,2,0)</f>
        <v>BAS-RHIN</v>
      </c>
      <c r="D402" s="41" t="s">
        <v>1678</v>
      </c>
      <c r="E402" s="75" t="s">
        <v>1679</v>
      </c>
      <c r="F402" s="42">
        <f>VLOOKUP(E402,date_approbation!$A$2:$B$192,2,0)</f>
        <v>38369</v>
      </c>
      <c r="G402" s="42" t="str">
        <f>VLOOKUP(E402,' SAGE nécessaire'!$A$2:$C$192,2,0)</f>
        <v>non</v>
      </c>
      <c r="H402" s="42" t="str">
        <f>VLOOKUP(E402,' SAGE nécessaire'!$A$2:$C$192,3,0)</f>
        <v>non</v>
      </c>
      <c r="I402" s="43" t="s">
        <v>493</v>
      </c>
      <c r="J402" s="44" t="s">
        <v>1689</v>
      </c>
      <c r="K402" s="40" t="s">
        <v>73</v>
      </c>
      <c r="L402" s="45" t="str">
        <f>IF(OR(S402="2°a)", S402="2°b)",S402="2°c)",S402="4°"),"Milieux aquatiques","")</f>
        <v>Milieux aquatiques</v>
      </c>
      <c r="M402" s="46" t="s">
        <v>217</v>
      </c>
      <c r="N402" s="45"/>
      <c r="O402" s="46"/>
      <c r="P402" s="47" t="s">
        <v>1690</v>
      </c>
      <c r="Q402" s="48" t="s">
        <v>1691</v>
      </c>
      <c r="R402" s="79" t="s">
        <v>200</v>
      </c>
      <c r="S402" s="55" t="s">
        <v>79</v>
      </c>
      <c r="T402" s="51" t="s">
        <v>297</v>
      </c>
      <c r="U402" s="52" t="s">
        <v>81</v>
      </c>
      <c r="V402" s="58" t="s">
        <v>93</v>
      </c>
      <c r="W402" s="57"/>
      <c r="X402" s="54" t="s">
        <v>83</v>
      </c>
      <c r="Y402" s="54" t="s">
        <v>83</v>
      </c>
      <c r="Z402" s="54" t="s">
        <v>84</v>
      </c>
      <c r="AA402" s="50"/>
      <c r="AB402" s="55"/>
      <c r="AC402" s="56"/>
      <c r="AJQ402" s="57"/>
      <c r="AJR402"/>
      <c r="AJS402"/>
      <c r="AJT402"/>
      <c r="AJU402"/>
      <c r="AJV402"/>
      <c r="AJW402"/>
      <c r="AJX402"/>
      <c r="AJY402"/>
      <c r="AJZ402"/>
      <c r="AKA402"/>
      <c r="AKB402"/>
      <c r="AKC402"/>
      <c r="AKD402"/>
      <c r="AKE402"/>
      <c r="AKF402"/>
      <c r="AKG402"/>
      <c r="AKH402"/>
      <c r="AKI402"/>
      <c r="AKJ402"/>
      <c r="AKK402"/>
      <c r="AKL402"/>
      <c r="AKM402"/>
      <c r="AKN402"/>
      <c r="AKO402"/>
      <c r="AKP402"/>
      <c r="AKQ402"/>
      <c r="AKR402"/>
      <c r="AKS402"/>
      <c r="AKT402"/>
      <c r="AKU402"/>
      <c r="AKV402"/>
      <c r="AKW402"/>
      <c r="AKX402"/>
      <c r="AKY402"/>
      <c r="AKZ402"/>
      <c r="ALA402"/>
      <c r="ALB402"/>
      <c r="ALC402"/>
      <c r="ALD402"/>
      <c r="ALE402"/>
      <c r="ALF402"/>
      <c r="ALG402"/>
      <c r="ALH402"/>
      <c r="ALI402"/>
      <c r="ALJ402"/>
      <c r="ALK402"/>
      <c r="ALL402"/>
      <c r="ALM402"/>
      <c r="ALN402"/>
      <c r="ALO402"/>
      <c r="ALP402"/>
      <c r="ALQ402"/>
      <c r="ALR402"/>
      <c r="ALS402"/>
      <c r="ALT402"/>
      <c r="ALU402"/>
      <c r="ALV402"/>
      <c r="ALW402"/>
      <c r="ALX402"/>
      <c r="ALY402"/>
      <c r="ALZ402"/>
      <c r="AMA402"/>
      <c r="AMB402"/>
      <c r="AMC402"/>
      <c r="AMD402"/>
      <c r="AME402"/>
      <c r="AMF402"/>
      <c r="AMG402"/>
      <c r="AMH402"/>
      <c r="AMI402"/>
      <c r="AMJ402"/>
    </row>
    <row r="403" spans="1:1024" s="58" customFormat="1" ht="252" x14ac:dyDescent="0.3">
      <c r="A403" s="40" t="str">
        <f>VLOOKUP(E403,comité_bassin!A:B,2,0)</f>
        <v>Rhin-Meuse, Artois-Picardie</v>
      </c>
      <c r="B403" s="40" t="str">
        <f>VLOOKUP(E403,'Région SAGE'!$A$2:$B$233,2,0)</f>
        <v>GRAND-EST</v>
      </c>
      <c r="C403" s="40" t="str">
        <f>VLOOKUP(E403,'département SAGE'!$A$2:$B$192,2,0)</f>
        <v>BAS-RHIN</v>
      </c>
      <c r="D403" s="41" t="s">
        <v>1678</v>
      </c>
      <c r="E403" s="75" t="s">
        <v>1679</v>
      </c>
      <c r="F403" s="42">
        <f>VLOOKUP(E403,date_approbation!$A$2:$B$192,2,0)</f>
        <v>38369</v>
      </c>
      <c r="G403" s="42" t="str">
        <f>VLOOKUP(E403,' SAGE nécessaire'!$A$2:$C$192,2,0)</f>
        <v>non</v>
      </c>
      <c r="H403" s="42" t="str">
        <f>VLOOKUP(E403,' SAGE nécessaire'!$A$2:$C$192,3,0)</f>
        <v>non</v>
      </c>
      <c r="I403" s="43" t="s">
        <v>497</v>
      </c>
      <c r="J403" s="44" t="s">
        <v>1692</v>
      </c>
      <c r="K403" s="40" t="s">
        <v>73</v>
      </c>
      <c r="L403" s="45" t="str">
        <f>IF(OR(S403="2°a)", S403="2°b)",S403="2°c)",S403="4°"),"Milieux aquatiques","")</f>
        <v>Milieux aquatiques</v>
      </c>
      <c r="M403" s="46" t="s">
        <v>1013</v>
      </c>
      <c r="N403" s="45"/>
      <c r="O403" s="46"/>
      <c r="P403" s="47" t="s">
        <v>1693</v>
      </c>
      <c r="Q403" s="48" t="s">
        <v>1694</v>
      </c>
      <c r="R403" s="79" t="s">
        <v>200</v>
      </c>
      <c r="S403" s="55" t="s">
        <v>79</v>
      </c>
      <c r="T403" s="67" t="s">
        <v>1016</v>
      </c>
      <c r="U403" s="52" t="s">
        <v>81</v>
      </c>
      <c r="V403" s="58" t="s">
        <v>93</v>
      </c>
      <c r="W403" s="57"/>
      <c r="X403" s="54" t="s">
        <v>83</v>
      </c>
      <c r="Y403" s="54" t="s">
        <v>83</v>
      </c>
      <c r="Z403" s="54" t="s">
        <v>84</v>
      </c>
      <c r="AA403" s="50"/>
      <c r="AB403" s="55"/>
      <c r="AC403" s="56"/>
      <c r="AJQ403" s="57"/>
      <c r="AJR403"/>
      <c r="AJS403"/>
      <c r="AJT403"/>
      <c r="AJU403"/>
      <c r="AJV403"/>
      <c r="AJW403"/>
      <c r="AJX403"/>
      <c r="AJY403"/>
      <c r="AJZ403"/>
      <c r="AKA403"/>
      <c r="AKB403"/>
      <c r="AKC403"/>
      <c r="AKD403"/>
      <c r="AKE403"/>
      <c r="AKF403"/>
      <c r="AKG403"/>
      <c r="AKH403"/>
      <c r="AKI403"/>
      <c r="AKJ403"/>
      <c r="AKK403"/>
      <c r="AKL403"/>
      <c r="AKM403"/>
      <c r="AKN403"/>
      <c r="AKO403"/>
      <c r="AKP403"/>
      <c r="AKQ403"/>
      <c r="AKR403"/>
      <c r="AKS403"/>
      <c r="AKT403"/>
      <c r="AKU403"/>
      <c r="AKV403"/>
      <c r="AKW403"/>
      <c r="AKX403"/>
      <c r="AKY403"/>
      <c r="AKZ403"/>
      <c r="ALA403"/>
      <c r="ALB403"/>
      <c r="ALC403"/>
      <c r="ALD403"/>
      <c r="ALE403"/>
      <c r="ALF403"/>
      <c r="ALG403"/>
      <c r="ALH403"/>
      <c r="ALI403"/>
      <c r="ALJ403"/>
      <c r="ALK403"/>
      <c r="ALL403"/>
      <c r="ALM403"/>
      <c r="ALN403"/>
      <c r="ALO403"/>
      <c r="ALP403"/>
      <c r="ALQ403"/>
      <c r="ALR403"/>
      <c r="ALS403"/>
      <c r="ALT403"/>
      <c r="ALU403"/>
      <c r="ALV403"/>
      <c r="ALW403"/>
      <c r="ALX403"/>
      <c r="ALY403"/>
      <c r="ALZ403"/>
      <c r="AMA403"/>
      <c r="AMB403"/>
      <c r="AMC403"/>
      <c r="AMD403"/>
      <c r="AME403"/>
      <c r="AMF403"/>
      <c r="AMG403"/>
      <c r="AMH403"/>
      <c r="AMI403"/>
      <c r="AMJ403"/>
    </row>
    <row r="404" spans="1:1024" s="58" customFormat="1" ht="357" x14ac:dyDescent="0.3">
      <c r="A404" s="40" t="str">
        <f>VLOOKUP(E404,comité_bassin!A:B,2,0)</f>
        <v>Rhin-Meuse, Artois-Picardie</v>
      </c>
      <c r="B404" s="40" t="str">
        <f>VLOOKUP(E404,'Région SAGE'!$A$2:$B$233,2,0)</f>
        <v>GRAND-EST</v>
      </c>
      <c r="C404" s="40" t="str">
        <f>VLOOKUP(E404,'département SAGE'!$A$2:$B$192,2,0)</f>
        <v>BAS-RHIN</v>
      </c>
      <c r="D404" s="41" t="s">
        <v>1678</v>
      </c>
      <c r="E404" s="75" t="s">
        <v>1679</v>
      </c>
      <c r="F404" s="42">
        <f>VLOOKUP(E404,date_approbation!$A$2:$B$192,2,0)</f>
        <v>38369</v>
      </c>
      <c r="G404" s="42" t="str">
        <f>VLOOKUP(E404,' SAGE nécessaire'!$A$2:$C$192,2,0)</f>
        <v>non</v>
      </c>
      <c r="H404" s="42" t="str">
        <f>VLOOKUP(E404,' SAGE nécessaire'!$A$2:$C$192,3,0)</f>
        <v>non</v>
      </c>
      <c r="I404" s="43" t="s">
        <v>576</v>
      </c>
      <c r="J404" s="44" t="s">
        <v>1695</v>
      </c>
      <c r="K404" s="40" t="s">
        <v>73</v>
      </c>
      <c r="L404" s="45" t="s">
        <v>138</v>
      </c>
      <c r="M404" s="46" t="s">
        <v>139</v>
      </c>
      <c r="N404" s="45"/>
      <c r="O404" s="46"/>
      <c r="P404" s="47" t="s">
        <v>1696</v>
      </c>
      <c r="Q404" s="48" t="s">
        <v>1697</v>
      </c>
      <c r="R404" s="79" t="s">
        <v>200</v>
      </c>
      <c r="S404" s="55" t="s">
        <v>79</v>
      </c>
      <c r="T404" s="81" t="s">
        <v>958</v>
      </c>
      <c r="U404" s="52" t="s">
        <v>81</v>
      </c>
      <c r="V404" s="58" t="s">
        <v>93</v>
      </c>
      <c r="W404" s="57"/>
      <c r="X404" s="54" t="s">
        <v>83</v>
      </c>
      <c r="Y404" s="54" t="s">
        <v>83</v>
      </c>
      <c r="Z404" s="54" t="s">
        <v>84</v>
      </c>
      <c r="AA404" s="50"/>
      <c r="AB404" s="55"/>
      <c r="AC404" s="56"/>
      <c r="AJQ404" s="57"/>
      <c r="AJR404"/>
      <c r="AJS404"/>
      <c r="AJT404"/>
      <c r="AJU404"/>
      <c r="AJV404"/>
      <c r="AJW404"/>
      <c r="AJX404"/>
      <c r="AJY404"/>
      <c r="AJZ404"/>
      <c r="AKA404"/>
      <c r="AKB404"/>
      <c r="AKC404"/>
      <c r="AKD404"/>
      <c r="AKE404"/>
      <c r="AKF404"/>
      <c r="AKG404"/>
      <c r="AKH404"/>
      <c r="AKI404"/>
      <c r="AKJ404"/>
      <c r="AKK404"/>
      <c r="AKL404"/>
      <c r="AKM404"/>
      <c r="AKN404"/>
      <c r="AKO404"/>
      <c r="AKP404"/>
      <c r="AKQ404"/>
      <c r="AKR404"/>
      <c r="AKS404"/>
      <c r="AKT404"/>
      <c r="AKU404"/>
      <c r="AKV404"/>
      <c r="AKW404"/>
      <c r="AKX404"/>
      <c r="AKY404"/>
      <c r="AKZ404"/>
      <c r="ALA404"/>
      <c r="ALB404"/>
      <c r="ALC404"/>
      <c r="ALD404"/>
      <c r="ALE404"/>
      <c r="ALF404"/>
      <c r="ALG404"/>
      <c r="ALH404"/>
      <c r="ALI404"/>
      <c r="ALJ404"/>
      <c r="ALK404"/>
      <c r="ALL404"/>
      <c r="ALM404"/>
      <c r="ALN404"/>
      <c r="ALO404"/>
      <c r="ALP404"/>
      <c r="ALQ404"/>
      <c r="ALR404"/>
      <c r="ALS404"/>
      <c r="ALT404"/>
      <c r="ALU404"/>
      <c r="ALV404"/>
      <c r="ALW404"/>
      <c r="ALX404"/>
      <c r="ALY404"/>
      <c r="ALZ404"/>
      <c r="AMA404"/>
      <c r="AMB404"/>
      <c r="AMC404"/>
      <c r="AMD404"/>
      <c r="AME404"/>
      <c r="AMF404"/>
      <c r="AMG404"/>
      <c r="AMH404"/>
      <c r="AMI404"/>
      <c r="AMJ404"/>
    </row>
    <row r="405" spans="1:1024" s="58" customFormat="1" ht="315" x14ac:dyDescent="0.3">
      <c r="A405" s="40" t="str">
        <f>VLOOKUP(E405,comité_bassin!A:B,2,0)</f>
        <v>Rhin-Meuse, Artois-Picardie</v>
      </c>
      <c r="B405" s="40" t="str">
        <f>VLOOKUP(E405,'Région SAGE'!$A$2:$B$233,2,0)</f>
        <v>GRAND-EST</v>
      </c>
      <c r="C405" s="40" t="str">
        <f>VLOOKUP(E405,'département SAGE'!$A$2:$B$192,2,0)</f>
        <v>BAS-RHIN</v>
      </c>
      <c r="D405" s="41" t="s">
        <v>1678</v>
      </c>
      <c r="E405" s="75" t="s">
        <v>1679</v>
      </c>
      <c r="F405" s="42">
        <f>VLOOKUP(E405,date_approbation!$A$2:$B$192,2,0)</f>
        <v>38369</v>
      </c>
      <c r="G405" s="42" t="str">
        <f>VLOOKUP(E405,' SAGE nécessaire'!$A$2:$C$192,2,0)</f>
        <v>non</v>
      </c>
      <c r="H405" s="42" t="str">
        <f>VLOOKUP(E405,' SAGE nécessaire'!$A$2:$C$192,3,0)</f>
        <v>non</v>
      </c>
      <c r="I405" s="43" t="s">
        <v>541</v>
      </c>
      <c r="J405" s="44" t="s">
        <v>1698</v>
      </c>
      <c r="K405" s="40" t="s">
        <v>73</v>
      </c>
      <c r="L405" s="45" t="s">
        <v>138</v>
      </c>
      <c r="M405" s="46" t="s">
        <v>139</v>
      </c>
      <c r="N405" s="45"/>
      <c r="O405" s="46"/>
      <c r="P405" s="47" t="s">
        <v>1699</v>
      </c>
      <c r="Q405" s="48" t="s">
        <v>1700</v>
      </c>
      <c r="R405" s="79" t="s">
        <v>200</v>
      </c>
      <c r="S405" s="55" t="s">
        <v>79</v>
      </c>
      <c r="T405" s="81" t="s">
        <v>958</v>
      </c>
      <c r="U405" s="52" t="s">
        <v>81</v>
      </c>
      <c r="V405" s="58" t="s">
        <v>93</v>
      </c>
      <c r="W405" s="57"/>
      <c r="X405" s="54" t="s">
        <v>83</v>
      </c>
      <c r="Y405" s="54" t="s">
        <v>83</v>
      </c>
      <c r="Z405" s="54" t="s">
        <v>84</v>
      </c>
      <c r="AA405" s="50"/>
      <c r="AB405" s="55"/>
      <c r="AC405" s="56"/>
      <c r="AJQ405" s="57"/>
      <c r="AJR405"/>
      <c r="AJS405"/>
      <c r="AJT405"/>
      <c r="AJU405"/>
      <c r="AJV405"/>
      <c r="AJW405"/>
      <c r="AJX405"/>
      <c r="AJY405"/>
      <c r="AJZ405"/>
      <c r="AKA405"/>
      <c r="AKB405"/>
      <c r="AKC405"/>
      <c r="AKD405"/>
      <c r="AKE405"/>
      <c r="AKF405"/>
      <c r="AKG405"/>
      <c r="AKH405"/>
      <c r="AKI405"/>
      <c r="AKJ405"/>
      <c r="AKK405"/>
      <c r="AKL405"/>
      <c r="AKM405"/>
      <c r="AKN405"/>
      <c r="AKO405"/>
      <c r="AKP405"/>
      <c r="AKQ405"/>
      <c r="AKR405"/>
      <c r="AKS405"/>
      <c r="AKT405"/>
      <c r="AKU405"/>
      <c r="AKV405"/>
      <c r="AKW405"/>
      <c r="AKX405"/>
      <c r="AKY405"/>
      <c r="AKZ405"/>
      <c r="ALA405"/>
      <c r="ALB405"/>
      <c r="ALC405"/>
      <c r="ALD405"/>
      <c r="ALE405"/>
      <c r="ALF405"/>
      <c r="ALG405"/>
      <c r="ALH405"/>
      <c r="ALI405"/>
      <c r="ALJ405"/>
      <c r="ALK405"/>
      <c r="ALL405"/>
      <c r="ALM405"/>
      <c r="ALN405"/>
      <c r="ALO405"/>
      <c r="ALP405"/>
      <c r="ALQ405"/>
      <c r="ALR405"/>
      <c r="ALS405"/>
      <c r="ALT405"/>
      <c r="ALU405"/>
      <c r="ALV405"/>
      <c r="ALW405"/>
      <c r="ALX405"/>
      <c r="ALY405"/>
      <c r="ALZ405"/>
      <c r="AMA405"/>
      <c r="AMB405"/>
      <c r="AMC405"/>
      <c r="AMD405"/>
      <c r="AME405"/>
      <c r="AMF405"/>
      <c r="AMG405"/>
      <c r="AMH405"/>
      <c r="AMI405"/>
      <c r="AMJ405"/>
    </row>
    <row r="406" spans="1:1024" s="58" customFormat="1" ht="273" x14ac:dyDescent="0.3">
      <c r="A406" s="40" t="str">
        <f>VLOOKUP(E406,comité_bassin!A:B,2,0)</f>
        <v>Rhin-Meuse, Artois-Picardie</v>
      </c>
      <c r="B406" s="40" t="str">
        <f>VLOOKUP(E406,'Région SAGE'!$A$2:$B$233,2,0)</f>
        <v>GRAND-EST</v>
      </c>
      <c r="C406" s="40" t="str">
        <f>VLOOKUP(E406,'département SAGE'!$A$2:$B$192,2,0)</f>
        <v>BAS-RHIN</v>
      </c>
      <c r="D406" s="41" t="s">
        <v>1678</v>
      </c>
      <c r="E406" s="75" t="s">
        <v>1679</v>
      </c>
      <c r="F406" s="42">
        <f>VLOOKUP(E406,date_approbation!$A$2:$B$192,2,0)</f>
        <v>38369</v>
      </c>
      <c r="G406" s="42" t="str">
        <f>VLOOKUP(E406,' SAGE nécessaire'!$A$2:$C$192,2,0)</f>
        <v>non</v>
      </c>
      <c r="H406" s="42" t="str">
        <f>VLOOKUP(E406,' SAGE nécessaire'!$A$2:$C$192,3,0)</f>
        <v>non</v>
      </c>
      <c r="I406" s="43" t="s">
        <v>546</v>
      </c>
      <c r="J406" s="44" t="s">
        <v>1701</v>
      </c>
      <c r="K406" s="40" t="s">
        <v>278</v>
      </c>
      <c r="L406" s="45" t="s">
        <v>138</v>
      </c>
      <c r="M406" s="46" t="s">
        <v>139</v>
      </c>
      <c r="N406" s="45"/>
      <c r="O406" s="46"/>
      <c r="P406" s="47" t="s">
        <v>1702</v>
      </c>
      <c r="Q406" s="48" t="s">
        <v>1703</v>
      </c>
      <c r="R406" s="79" t="s">
        <v>220</v>
      </c>
      <c r="S406" s="55" t="s">
        <v>79</v>
      </c>
      <c r="T406" s="81" t="s">
        <v>545</v>
      </c>
      <c r="U406" s="52"/>
      <c r="V406" s="58" t="s">
        <v>82</v>
      </c>
      <c r="W406" s="57"/>
      <c r="X406" s="54" t="s">
        <v>83</v>
      </c>
      <c r="Y406" s="54" t="s">
        <v>83</v>
      </c>
      <c r="Z406" s="54" t="s">
        <v>84</v>
      </c>
      <c r="AA406" s="50"/>
      <c r="AB406" s="55"/>
      <c r="AC406" s="56"/>
      <c r="AJQ406" s="57"/>
      <c r="AJR406"/>
      <c r="AJS406"/>
      <c r="AJT406"/>
      <c r="AJU406"/>
      <c r="AJV406"/>
      <c r="AJW406"/>
      <c r="AJX406"/>
      <c r="AJY406"/>
      <c r="AJZ406"/>
      <c r="AKA406"/>
      <c r="AKB406"/>
      <c r="AKC406"/>
      <c r="AKD406"/>
      <c r="AKE406"/>
      <c r="AKF406"/>
      <c r="AKG406"/>
      <c r="AKH406"/>
      <c r="AKI406"/>
      <c r="AKJ406"/>
      <c r="AKK406"/>
      <c r="AKL406"/>
      <c r="AKM406"/>
      <c r="AKN406"/>
      <c r="AKO406"/>
      <c r="AKP406"/>
      <c r="AKQ406"/>
      <c r="AKR406"/>
      <c r="AKS406"/>
      <c r="AKT406"/>
      <c r="AKU406"/>
      <c r="AKV406"/>
      <c r="AKW406"/>
      <c r="AKX406"/>
      <c r="AKY406"/>
      <c r="AKZ406"/>
      <c r="ALA406"/>
      <c r="ALB406"/>
      <c r="ALC406"/>
      <c r="ALD406"/>
      <c r="ALE406"/>
      <c r="ALF406"/>
      <c r="ALG406"/>
      <c r="ALH406"/>
      <c r="ALI406"/>
      <c r="ALJ406"/>
      <c r="ALK406"/>
      <c r="ALL406"/>
      <c r="ALM406"/>
      <c r="ALN406"/>
      <c r="ALO406"/>
      <c r="ALP406"/>
      <c r="ALQ406"/>
      <c r="ALR406"/>
      <c r="ALS406"/>
      <c r="ALT406"/>
      <c r="ALU406"/>
      <c r="ALV406"/>
      <c r="ALW406"/>
      <c r="ALX406"/>
      <c r="ALY406"/>
      <c r="ALZ406"/>
      <c r="AMA406"/>
      <c r="AMB406"/>
      <c r="AMC406"/>
      <c r="AMD406"/>
      <c r="AME406"/>
      <c r="AMF406"/>
      <c r="AMG406"/>
      <c r="AMH406"/>
      <c r="AMI406"/>
      <c r="AMJ406"/>
    </row>
    <row r="407" spans="1:1024" s="58" customFormat="1" ht="210" x14ac:dyDescent="0.3">
      <c r="A407" s="40" t="str">
        <f>VLOOKUP(E407,comité_bassin!A:B,2,0)</f>
        <v>Loire-Bretagne, Seine-Normandie</v>
      </c>
      <c r="B407" s="40" t="str">
        <f>VLOOKUP(E407,'Région SAGE'!$A$2:$B$233,2,0)</f>
        <v>BRETAGNE</v>
      </c>
      <c r="C407" s="40" t="str">
        <f>VLOOKUP(E407,'département SAGE'!$A$2:$B$192,2,0)</f>
        <v>ILLE-ET-VILAINE</v>
      </c>
      <c r="D407" s="41" t="s">
        <v>1704</v>
      </c>
      <c r="E407" s="41" t="s">
        <v>1705</v>
      </c>
      <c r="F407" s="42">
        <f>VLOOKUP(E407,date_approbation!$A$2:$B$192,2,0)</f>
        <v>41620</v>
      </c>
      <c r="G407" s="42" t="str">
        <f>VLOOKUP(E407,' SAGE nécessaire'!$A$2:$C$192,2,0)</f>
        <v>non</v>
      </c>
      <c r="H407" s="42" t="str">
        <f>VLOOKUP(E407,' SAGE nécessaire'!$A$2:$C$192,3,0)</f>
        <v>non</v>
      </c>
      <c r="I407" s="43" t="s">
        <v>480</v>
      </c>
      <c r="J407" s="44" t="s">
        <v>1706</v>
      </c>
      <c r="K407" s="40" t="s">
        <v>73</v>
      </c>
      <c r="L407" s="45" t="str">
        <f>IF(OR(S407="2°a)", S407="2°b)",S407="2°c)",S407="4°"),"Milieux aquatiques","")</f>
        <v>Milieux aquatiques</v>
      </c>
      <c r="M407" s="46" t="s">
        <v>395</v>
      </c>
      <c r="N407" s="45"/>
      <c r="O407" s="46"/>
      <c r="P407" s="47" t="s">
        <v>1707</v>
      </c>
      <c r="Q407" s="48" t="s">
        <v>1708</v>
      </c>
      <c r="R407" s="79" t="s">
        <v>200</v>
      </c>
      <c r="S407" s="55" t="s">
        <v>79</v>
      </c>
      <c r="T407" s="67" t="s">
        <v>148</v>
      </c>
      <c r="U407" s="52" t="s">
        <v>81</v>
      </c>
      <c r="V407" s="58" t="s">
        <v>93</v>
      </c>
      <c r="W407" s="57" t="s">
        <v>1709</v>
      </c>
      <c r="X407" s="54" t="s">
        <v>83</v>
      </c>
      <c r="Y407" s="54" t="s">
        <v>83</v>
      </c>
      <c r="Z407" s="54" t="s">
        <v>84</v>
      </c>
      <c r="AA407" s="50"/>
      <c r="AB407" s="55"/>
      <c r="AC407" s="56"/>
      <c r="AJQ407" s="57"/>
      <c r="AJR407"/>
      <c r="AJS407"/>
      <c r="AJT407"/>
      <c r="AJU407"/>
      <c r="AJV407"/>
      <c r="AJW407"/>
      <c r="AJX407"/>
      <c r="AJY407"/>
      <c r="AJZ407"/>
      <c r="AKA407"/>
      <c r="AKB407"/>
      <c r="AKC407"/>
      <c r="AKD407"/>
      <c r="AKE407"/>
      <c r="AKF407"/>
      <c r="AKG407"/>
      <c r="AKH407"/>
      <c r="AKI407"/>
      <c r="AKJ407"/>
      <c r="AKK407"/>
      <c r="AKL407"/>
      <c r="AKM407"/>
      <c r="AKN407"/>
      <c r="AKO407"/>
      <c r="AKP407"/>
      <c r="AKQ407"/>
      <c r="AKR407"/>
      <c r="AKS407"/>
      <c r="AKT407"/>
      <c r="AKU407"/>
      <c r="AKV407"/>
      <c r="AKW407"/>
      <c r="AKX407"/>
      <c r="AKY407"/>
      <c r="AKZ407"/>
      <c r="ALA407"/>
      <c r="ALB407"/>
      <c r="ALC407"/>
      <c r="ALD407"/>
      <c r="ALE407"/>
      <c r="ALF407"/>
      <c r="ALG407"/>
      <c r="ALH407"/>
      <c r="ALI407"/>
      <c r="ALJ407"/>
      <c r="ALK407"/>
      <c r="ALL407"/>
      <c r="ALM407"/>
      <c r="ALN407"/>
      <c r="ALO407"/>
      <c r="ALP407"/>
      <c r="ALQ407"/>
      <c r="ALR407"/>
      <c r="ALS407"/>
      <c r="ALT407"/>
      <c r="ALU407"/>
      <c r="ALV407"/>
      <c r="ALW407"/>
      <c r="ALX407"/>
      <c r="ALY407"/>
      <c r="ALZ407"/>
      <c r="AMA407"/>
      <c r="AMB407"/>
      <c r="AMC407"/>
      <c r="AMD407"/>
      <c r="AME407"/>
      <c r="AMF407"/>
      <c r="AMG407"/>
      <c r="AMH407"/>
      <c r="AMI407"/>
      <c r="AMJ407"/>
    </row>
    <row r="408" spans="1:1024" s="58" customFormat="1" ht="409.6" x14ac:dyDescent="0.3">
      <c r="A408" s="40" t="str">
        <f>VLOOKUP(E408,comité_bassin!A:B,2,0)</f>
        <v>Loire-Bretagne, Seine-Normandie</v>
      </c>
      <c r="B408" s="40" t="str">
        <f>VLOOKUP(E408,'Région SAGE'!$A$2:$B$233,2,0)</f>
        <v>BRETAGNE</v>
      </c>
      <c r="C408" s="40" t="str">
        <f>VLOOKUP(E408,'département SAGE'!$A$2:$B$192,2,0)</f>
        <v>ILLE-ET-VILAINE</v>
      </c>
      <c r="D408" s="41" t="s">
        <v>1704</v>
      </c>
      <c r="E408" s="41" t="s">
        <v>1705</v>
      </c>
      <c r="F408" s="42">
        <f>VLOOKUP(E408,date_approbation!$A$2:$B$192,2,0)</f>
        <v>41620</v>
      </c>
      <c r="G408" s="42" t="str">
        <f>VLOOKUP(E408,' SAGE nécessaire'!$A$2:$C$192,2,0)</f>
        <v>non</v>
      </c>
      <c r="H408" s="42" t="str">
        <f>VLOOKUP(E408,' SAGE nécessaire'!$A$2:$C$192,3,0)</f>
        <v>non</v>
      </c>
      <c r="I408" s="43" t="s">
        <v>484</v>
      </c>
      <c r="J408" s="44" t="s">
        <v>1710</v>
      </c>
      <c r="K408" s="40" t="s">
        <v>73</v>
      </c>
      <c r="L408" s="45" t="str">
        <f>IF(OR(S408="2°a)", S408="2°b)",S408="2°c)",S408="4°"),"Milieux aquatiques","")</f>
        <v>Milieux aquatiques</v>
      </c>
      <c r="M408" s="46" t="s">
        <v>87</v>
      </c>
      <c r="N408" s="45"/>
      <c r="O408" s="46"/>
      <c r="P408" s="47" t="s">
        <v>1711</v>
      </c>
      <c r="Q408" s="48" t="s">
        <v>1712</v>
      </c>
      <c r="R408" s="79" t="s">
        <v>200</v>
      </c>
      <c r="S408" s="55" t="s">
        <v>79</v>
      </c>
      <c r="T408" s="81" t="s">
        <v>92</v>
      </c>
      <c r="U408" s="52" t="s">
        <v>81</v>
      </c>
      <c r="V408" s="58" t="s">
        <v>93</v>
      </c>
      <c r="W408" s="57" t="s">
        <v>1713</v>
      </c>
      <c r="X408" s="54" t="s">
        <v>83</v>
      </c>
      <c r="Y408" s="54" t="s">
        <v>83</v>
      </c>
      <c r="Z408" s="54" t="s">
        <v>84</v>
      </c>
      <c r="AA408" s="50"/>
      <c r="AB408" s="55"/>
      <c r="AC408" s="56"/>
      <c r="AJQ408" s="57"/>
      <c r="AJR408"/>
      <c r="AJS408"/>
      <c r="AJT408"/>
      <c r="AJU408"/>
      <c r="AJV408"/>
      <c r="AJW408"/>
      <c r="AJX408"/>
      <c r="AJY408"/>
      <c r="AJZ408"/>
      <c r="AKA408"/>
      <c r="AKB408"/>
      <c r="AKC408"/>
      <c r="AKD408"/>
      <c r="AKE408"/>
      <c r="AKF408"/>
      <c r="AKG408"/>
      <c r="AKH408"/>
      <c r="AKI408"/>
      <c r="AKJ408"/>
      <c r="AKK408"/>
      <c r="AKL408"/>
      <c r="AKM408"/>
      <c r="AKN408"/>
      <c r="AKO408"/>
      <c r="AKP408"/>
      <c r="AKQ408"/>
      <c r="AKR408"/>
      <c r="AKS408"/>
      <c r="AKT408"/>
      <c r="AKU408"/>
      <c r="AKV408"/>
      <c r="AKW408"/>
      <c r="AKX408"/>
      <c r="AKY408"/>
      <c r="AKZ408"/>
      <c r="ALA408"/>
      <c r="ALB408"/>
      <c r="ALC408"/>
      <c r="ALD408"/>
      <c r="ALE408"/>
      <c r="ALF408"/>
      <c r="ALG408"/>
      <c r="ALH408"/>
      <c r="ALI408"/>
      <c r="ALJ408"/>
      <c r="ALK408"/>
      <c r="ALL408"/>
      <c r="ALM408"/>
      <c r="ALN408"/>
      <c r="ALO408"/>
      <c r="ALP408"/>
      <c r="ALQ408"/>
      <c r="ALR408"/>
      <c r="ALS408"/>
      <c r="ALT408"/>
      <c r="ALU408"/>
      <c r="ALV408"/>
      <c r="ALW408"/>
      <c r="ALX408"/>
      <c r="ALY408"/>
      <c r="ALZ408"/>
      <c r="AMA408"/>
      <c r="AMB408"/>
      <c r="AMC408"/>
      <c r="AMD408"/>
      <c r="AME408"/>
      <c r="AMF408"/>
      <c r="AMG408"/>
      <c r="AMH408"/>
      <c r="AMI408"/>
      <c r="AMJ408"/>
    </row>
    <row r="409" spans="1:1024" s="58" customFormat="1" ht="409.6" x14ac:dyDescent="0.3">
      <c r="A409" s="40" t="str">
        <f>VLOOKUP(E409,comité_bassin!A:B,2,0)</f>
        <v>Loire-Bretagne, Seine-Normandie</v>
      </c>
      <c r="B409" s="40" t="str">
        <f>VLOOKUP(E409,'Région SAGE'!$A$2:$B$233,2,0)</f>
        <v>BRETAGNE</v>
      </c>
      <c r="C409" s="40" t="str">
        <f>VLOOKUP(E409,'département SAGE'!$A$2:$B$192,2,0)</f>
        <v>ILLE-ET-VILAINE</v>
      </c>
      <c r="D409" s="41" t="s">
        <v>1704</v>
      </c>
      <c r="E409" s="41" t="s">
        <v>1705</v>
      </c>
      <c r="F409" s="42">
        <f>VLOOKUP(E409,date_approbation!$A$2:$B$192,2,0)</f>
        <v>41620</v>
      </c>
      <c r="G409" s="42" t="str">
        <f>VLOOKUP(E409,' SAGE nécessaire'!$A$2:$C$192,2,0)</f>
        <v>non</v>
      </c>
      <c r="H409" s="42" t="str">
        <f>VLOOKUP(E409,' SAGE nécessaire'!$A$2:$C$192,3,0)</f>
        <v>non</v>
      </c>
      <c r="I409" s="43" t="s">
        <v>489</v>
      </c>
      <c r="J409" s="44" t="s">
        <v>1714</v>
      </c>
      <c r="K409" s="40" t="s">
        <v>73</v>
      </c>
      <c r="L409" s="45" t="str">
        <f>IF(OR(S409="2°a)", S409="2°b)",S409="2°c)",S409="4°"),"Milieux aquatiques","")</f>
        <v>Milieux aquatiques</v>
      </c>
      <c r="M409" s="46" t="s">
        <v>217</v>
      </c>
      <c r="N409" s="45"/>
      <c r="O409" s="46"/>
      <c r="P409" s="47" t="s">
        <v>1715</v>
      </c>
      <c r="Q409" s="48" t="s">
        <v>1716</v>
      </c>
      <c r="R409" s="79" t="s">
        <v>200</v>
      </c>
      <c r="S409" s="55" t="s">
        <v>79</v>
      </c>
      <c r="T409" s="81" t="s">
        <v>1717</v>
      </c>
      <c r="U409" s="52" t="s">
        <v>81</v>
      </c>
      <c r="V409" s="58" t="s">
        <v>82</v>
      </c>
      <c r="W409" s="57"/>
      <c r="X409" s="54" t="s">
        <v>83</v>
      </c>
      <c r="Y409" s="54" t="s">
        <v>83</v>
      </c>
      <c r="Z409" s="54" t="s">
        <v>84</v>
      </c>
      <c r="AA409" s="50"/>
      <c r="AB409" s="55"/>
      <c r="AC409" s="56"/>
      <c r="AJQ409" s="57"/>
      <c r="AJR409"/>
      <c r="AJS409"/>
      <c r="AJT409"/>
      <c r="AJU409"/>
      <c r="AJV409"/>
      <c r="AJW409"/>
      <c r="AJX409"/>
      <c r="AJY409"/>
      <c r="AJZ409"/>
      <c r="AKA409"/>
      <c r="AKB409"/>
      <c r="AKC409"/>
      <c r="AKD409"/>
      <c r="AKE409"/>
      <c r="AKF409"/>
      <c r="AKG409"/>
      <c r="AKH409"/>
      <c r="AKI409"/>
      <c r="AKJ409"/>
      <c r="AKK409"/>
      <c r="AKL409"/>
      <c r="AKM409"/>
      <c r="AKN409"/>
      <c r="AKO409"/>
      <c r="AKP409"/>
      <c r="AKQ409"/>
      <c r="AKR409"/>
      <c r="AKS409"/>
      <c r="AKT409"/>
      <c r="AKU409"/>
      <c r="AKV409"/>
      <c r="AKW409"/>
      <c r="AKX409"/>
      <c r="AKY409"/>
      <c r="AKZ409"/>
      <c r="ALA409"/>
      <c r="ALB409"/>
      <c r="ALC409"/>
      <c r="ALD409"/>
      <c r="ALE409"/>
      <c r="ALF409"/>
      <c r="ALG409"/>
      <c r="ALH409"/>
      <c r="ALI409"/>
      <c r="ALJ409"/>
      <c r="ALK409"/>
      <c r="ALL409"/>
      <c r="ALM409"/>
      <c r="ALN409"/>
      <c r="ALO409"/>
      <c r="ALP409"/>
      <c r="ALQ409"/>
      <c r="ALR409"/>
      <c r="ALS409"/>
      <c r="ALT409"/>
      <c r="ALU409"/>
      <c r="ALV409"/>
      <c r="ALW409"/>
      <c r="ALX409"/>
      <c r="ALY409"/>
      <c r="ALZ409"/>
      <c r="AMA409"/>
      <c r="AMB409"/>
      <c r="AMC409"/>
      <c r="AMD409"/>
      <c r="AME409"/>
      <c r="AMF409"/>
      <c r="AMG409"/>
      <c r="AMH409"/>
      <c r="AMI409"/>
      <c r="AMJ409"/>
    </row>
    <row r="410" spans="1:1024" s="58" customFormat="1" ht="210" x14ac:dyDescent="0.3">
      <c r="A410" s="40" t="str">
        <f>VLOOKUP(E410,comité_bassin!A:B,2,0)</f>
        <v>Loire-Bretagne</v>
      </c>
      <c r="B410" s="40" t="str">
        <f>VLOOKUP(E410,'Région SAGE'!$A$2:$B$233,2,0)</f>
        <v>PAYS DE LA LOIRE</v>
      </c>
      <c r="C410" s="40" t="str">
        <f>VLOOKUP(E410,'département SAGE'!$A$2:$B$192,2,0)</f>
        <v>LOIRE-ATLANTIQUE</v>
      </c>
      <c r="D410" s="41" t="s">
        <v>1718</v>
      </c>
      <c r="E410" s="75" t="s">
        <v>1719</v>
      </c>
      <c r="F410" s="42">
        <f>VLOOKUP(E410,date_approbation!$A$2:$B$192,2,0)</f>
        <v>40065</v>
      </c>
      <c r="G410" s="42" t="str">
        <f>VLOOKUP(E410,' SAGE nécessaire'!$A$2:$C$192,2,0)</f>
        <v>non</v>
      </c>
      <c r="H410" s="42" t="str">
        <f>VLOOKUP(E410,' SAGE nécessaire'!$A$2:$C$192,3,0)</f>
        <v>non</v>
      </c>
      <c r="I410" s="43" t="s">
        <v>480</v>
      </c>
      <c r="J410" s="44" t="s">
        <v>1720</v>
      </c>
      <c r="K410" s="40" t="s">
        <v>73</v>
      </c>
      <c r="L410" s="45" t="s">
        <v>74</v>
      </c>
      <c r="M410" s="46" t="s">
        <v>87</v>
      </c>
      <c r="N410" s="45"/>
      <c r="O410" s="46"/>
      <c r="P410" s="47" t="s">
        <v>1721</v>
      </c>
      <c r="Q410" s="48" t="s">
        <v>1722</v>
      </c>
      <c r="R410" s="79" t="s">
        <v>220</v>
      </c>
      <c r="S410" s="55" t="s">
        <v>1551</v>
      </c>
      <c r="T410" s="81" t="s">
        <v>92</v>
      </c>
      <c r="U410" s="52"/>
      <c r="V410" s="58" t="s">
        <v>82</v>
      </c>
      <c r="W410" s="57"/>
      <c r="X410" s="54" t="s">
        <v>83</v>
      </c>
      <c r="Y410" s="54" t="s">
        <v>83</v>
      </c>
      <c r="Z410" s="54" t="s">
        <v>84</v>
      </c>
      <c r="AA410" s="50"/>
      <c r="AB410" s="55"/>
      <c r="AC410" s="56"/>
      <c r="AJQ410" s="57"/>
      <c r="AJR410"/>
      <c r="AJS410"/>
      <c r="AJT410"/>
      <c r="AJU410"/>
      <c r="AJV410"/>
      <c r="AJW410"/>
      <c r="AJX410"/>
      <c r="AJY410"/>
      <c r="AJZ410"/>
      <c r="AKA410"/>
      <c r="AKB410"/>
      <c r="AKC410"/>
      <c r="AKD410"/>
      <c r="AKE410"/>
      <c r="AKF410"/>
      <c r="AKG410"/>
      <c r="AKH410"/>
      <c r="AKI410"/>
      <c r="AKJ410"/>
      <c r="AKK410"/>
      <c r="AKL410"/>
      <c r="AKM410"/>
      <c r="AKN410"/>
      <c r="AKO410"/>
      <c r="AKP410"/>
      <c r="AKQ410"/>
      <c r="AKR410"/>
      <c r="AKS410"/>
      <c r="AKT410"/>
      <c r="AKU410"/>
      <c r="AKV410"/>
      <c r="AKW410"/>
      <c r="AKX410"/>
      <c r="AKY410"/>
      <c r="AKZ410"/>
      <c r="ALA410"/>
      <c r="ALB410"/>
      <c r="ALC410"/>
      <c r="ALD410"/>
      <c r="ALE410"/>
      <c r="ALF410"/>
      <c r="ALG410"/>
      <c r="ALH410"/>
      <c r="ALI410"/>
      <c r="ALJ410"/>
      <c r="ALK410"/>
      <c r="ALL410"/>
      <c r="ALM410"/>
      <c r="ALN410"/>
      <c r="ALO410"/>
      <c r="ALP410"/>
      <c r="ALQ410"/>
      <c r="ALR410"/>
      <c r="ALS410"/>
      <c r="ALT410"/>
      <c r="ALU410"/>
      <c r="ALV410"/>
      <c r="ALW410"/>
      <c r="ALX410"/>
      <c r="ALY410"/>
      <c r="ALZ410"/>
      <c r="AMA410"/>
      <c r="AMB410"/>
      <c r="AMC410"/>
      <c r="AMD410"/>
      <c r="AME410"/>
      <c r="AMF410"/>
      <c r="AMG410"/>
      <c r="AMH410"/>
      <c r="AMI410"/>
      <c r="AMJ410"/>
    </row>
    <row r="411" spans="1:1024" s="58" customFormat="1" ht="378" x14ac:dyDescent="0.3">
      <c r="A411" s="40" t="str">
        <f>VLOOKUP(E411,comité_bassin!A:B,2,0)</f>
        <v>Loire-Bretagne</v>
      </c>
      <c r="B411" s="40" t="str">
        <f>VLOOKUP(E411,'Région SAGE'!$A$2:$B$233,2,0)</f>
        <v>PAYS DE LA LOIRE</v>
      </c>
      <c r="C411" s="40" t="str">
        <f>VLOOKUP(E411,'département SAGE'!$A$2:$B$192,2,0)</f>
        <v>LOIRE-ATLANTIQUE</v>
      </c>
      <c r="D411" s="41" t="s">
        <v>1718</v>
      </c>
      <c r="E411" s="75" t="s">
        <v>1719</v>
      </c>
      <c r="F411" s="42">
        <f>VLOOKUP(E411,date_approbation!$A$2:$B$192,2,0)</f>
        <v>40065</v>
      </c>
      <c r="G411" s="42" t="str">
        <f>VLOOKUP(E411,' SAGE nécessaire'!$A$2:$C$192,2,0)</f>
        <v>non</v>
      </c>
      <c r="H411" s="42" t="str">
        <f>VLOOKUP(E411,' SAGE nécessaire'!$A$2:$C$192,3,0)</f>
        <v>non</v>
      </c>
      <c r="I411" s="43" t="s">
        <v>484</v>
      </c>
      <c r="J411" s="44" t="s">
        <v>1723</v>
      </c>
      <c r="K411" s="40" t="s">
        <v>73</v>
      </c>
      <c r="L411" s="45" t="s">
        <v>74</v>
      </c>
      <c r="M411" s="46" t="s">
        <v>87</v>
      </c>
      <c r="N411" s="45"/>
      <c r="O411" s="46"/>
      <c r="P411" s="47" t="s">
        <v>1724</v>
      </c>
      <c r="Q411" s="48" t="s">
        <v>1725</v>
      </c>
      <c r="R411" s="79" t="s">
        <v>220</v>
      </c>
      <c r="S411" s="55" t="s">
        <v>1551</v>
      </c>
      <c r="T411" s="81" t="s">
        <v>92</v>
      </c>
      <c r="U411" s="52"/>
      <c r="V411" s="58" t="s">
        <v>82</v>
      </c>
      <c r="W411" s="57"/>
      <c r="X411" s="54" t="s">
        <v>83</v>
      </c>
      <c r="Y411" s="54" t="s">
        <v>83</v>
      </c>
      <c r="Z411" s="54" t="s">
        <v>84</v>
      </c>
      <c r="AA411" s="50"/>
      <c r="AB411" s="55"/>
      <c r="AC411" s="56"/>
      <c r="AJQ411" s="57"/>
      <c r="AJR411"/>
      <c r="AJS411"/>
      <c r="AJT411"/>
      <c r="AJU411"/>
      <c r="AJV411"/>
      <c r="AJW411"/>
      <c r="AJX411"/>
      <c r="AJY411"/>
      <c r="AJZ411"/>
      <c r="AKA411"/>
      <c r="AKB411"/>
      <c r="AKC411"/>
      <c r="AKD411"/>
      <c r="AKE411"/>
      <c r="AKF411"/>
      <c r="AKG411"/>
      <c r="AKH411"/>
      <c r="AKI411"/>
      <c r="AKJ411"/>
      <c r="AKK411"/>
      <c r="AKL411"/>
      <c r="AKM411"/>
      <c r="AKN411"/>
      <c r="AKO411"/>
      <c r="AKP411"/>
      <c r="AKQ411"/>
      <c r="AKR411"/>
      <c r="AKS411"/>
      <c r="AKT411"/>
      <c r="AKU411"/>
      <c r="AKV411"/>
      <c r="AKW411"/>
      <c r="AKX411"/>
      <c r="AKY411"/>
      <c r="AKZ411"/>
      <c r="ALA411"/>
      <c r="ALB411"/>
      <c r="ALC411"/>
      <c r="ALD411"/>
      <c r="ALE411"/>
      <c r="ALF411"/>
      <c r="ALG411"/>
      <c r="ALH411"/>
      <c r="ALI411"/>
      <c r="ALJ411"/>
      <c r="ALK411"/>
      <c r="ALL411"/>
      <c r="ALM411"/>
      <c r="ALN411"/>
      <c r="ALO411"/>
      <c r="ALP411"/>
      <c r="ALQ411"/>
      <c r="ALR411"/>
      <c r="ALS411"/>
      <c r="ALT411"/>
      <c r="ALU411"/>
      <c r="ALV411"/>
      <c r="ALW411"/>
      <c r="ALX411"/>
      <c r="ALY411"/>
      <c r="ALZ411"/>
      <c r="AMA411"/>
      <c r="AMB411"/>
      <c r="AMC411"/>
      <c r="AMD411"/>
      <c r="AME411"/>
      <c r="AMF411"/>
      <c r="AMG411"/>
      <c r="AMH411"/>
      <c r="AMI411"/>
      <c r="AMJ411"/>
    </row>
    <row r="412" spans="1:1024" s="58" customFormat="1" ht="252" x14ac:dyDescent="0.3">
      <c r="A412" s="40" t="str">
        <f>VLOOKUP(E412,comité_bassin!A:B,2,0)</f>
        <v>Loire-Bretagne</v>
      </c>
      <c r="B412" s="40" t="str">
        <f>VLOOKUP(E412,'Région SAGE'!$A$2:$B$233,2,0)</f>
        <v>PAYS DE LA LOIRE</v>
      </c>
      <c r="C412" s="40" t="str">
        <f>VLOOKUP(E412,'département SAGE'!$A$2:$B$192,2,0)</f>
        <v>LOIRE-ATLANTIQUE</v>
      </c>
      <c r="D412" s="41" t="s">
        <v>1718</v>
      </c>
      <c r="E412" s="75" t="s">
        <v>1719</v>
      </c>
      <c r="F412" s="42">
        <f>VLOOKUP(E412,date_approbation!$A$2:$B$192,2,0)</f>
        <v>40065</v>
      </c>
      <c r="G412" s="42" t="str">
        <f>VLOOKUP(E412,' SAGE nécessaire'!$A$2:$C$192,2,0)</f>
        <v>non</v>
      </c>
      <c r="H412" s="42" t="str">
        <f>VLOOKUP(E412,' SAGE nécessaire'!$A$2:$C$192,3,0)</f>
        <v>non</v>
      </c>
      <c r="I412" s="43" t="s">
        <v>489</v>
      </c>
      <c r="J412" s="44" t="s">
        <v>1723</v>
      </c>
      <c r="K412" s="40" t="s">
        <v>73</v>
      </c>
      <c r="L412" s="45" t="s">
        <v>74</v>
      </c>
      <c r="M412" s="46" t="s">
        <v>224</v>
      </c>
      <c r="N412" s="45"/>
      <c r="O412" s="46"/>
      <c r="P412" s="47" t="s">
        <v>1726</v>
      </c>
      <c r="Q412" s="48" t="s">
        <v>1727</v>
      </c>
      <c r="R412" s="79" t="s">
        <v>220</v>
      </c>
      <c r="S412" s="55" t="s">
        <v>175</v>
      </c>
      <c r="T412" s="81" t="s">
        <v>161</v>
      </c>
      <c r="U412" s="52"/>
      <c r="V412" s="58" t="s">
        <v>82</v>
      </c>
      <c r="W412" s="57"/>
      <c r="X412" s="54" t="s">
        <v>83</v>
      </c>
      <c r="Y412" s="54" t="s">
        <v>83</v>
      </c>
      <c r="Z412" s="54" t="s">
        <v>84</v>
      </c>
      <c r="AA412" s="50"/>
      <c r="AB412" s="55"/>
      <c r="AC412" s="56"/>
      <c r="AJQ412" s="57"/>
      <c r="AJR412"/>
      <c r="AJS412"/>
      <c r="AJT412"/>
      <c r="AJU412"/>
      <c r="AJV412"/>
      <c r="AJW412"/>
      <c r="AJX412"/>
      <c r="AJY412"/>
      <c r="AJZ412"/>
      <c r="AKA412"/>
      <c r="AKB412"/>
      <c r="AKC412"/>
      <c r="AKD412"/>
      <c r="AKE412"/>
      <c r="AKF412"/>
      <c r="AKG412"/>
      <c r="AKH412"/>
      <c r="AKI412"/>
      <c r="AKJ412"/>
      <c r="AKK412"/>
      <c r="AKL412"/>
      <c r="AKM412"/>
      <c r="AKN412"/>
      <c r="AKO412"/>
      <c r="AKP412"/>
      <c r="AKQ412"/>
      <c r="AKR412"/>
      <c r="AKS412"/>
      <c r="AKT412"/>
      <c r="AKU412"/>
      <c r="AKV412"/>
      <c r="AKW412"/>
      <c r="AKX412"/>
      <c r="AKY412"/>
      <c r="AKZ412"/>
      <c r="ALA412"/>
      <c r="ALB412"/>
      <c r="ALC412"/>
      <c r="ALD412"/>
      <c r="ALE412"/>
      <c r="ALF412"/>
      <c r="ALG412"/>
      <c r="ALH412"/>
      <c r="ALI412"/>
      <c r="ALJ412"/>
      <c r="ALK412"/>
      <c r="ALL412"/>
      <c r="ALM412"/>
      <c r="ALN412"/>
      <c r="ALO412"/>
      <c r="ALP412"/>
      <c r="ALQ412"/>
      <c r="ALR412"/>
      <c r="ALS412"/>
      <c r="ALT412"/>
      <c r="ALU412"/>
      <c r="ALV412"/>
      <c r="ALW412"/>
      <c r="ALX412"/>
      <c r="ALY412"/>
      <c r="ALZ412"/>
      <c r="AMA412"/>
      <c r="AMB412"/>
      <c r="AMC412"/>
      <c r="AMD412"/>
      <c r="AME412"/>
      <c r="AMF412"/>
      <c r="AMG412"/>
      <c r="AMH412"/>
      <c r="AMI412"/>
      <c r="AMJ412"/>
    </row>
    <row r="413" spans="1:1024" s="58" customFormat="1" ht="126" x14ac:dyDescent="0.3">
      <c r="A413" s="40" t="str">
        <f>VLOOKUP(E413,comité_bassin!A:B,2,0)</f>
        <v>Loire-Bretagne</v>
      </c>
      <c r="B413" s="40" t="str">
        <f>VLOOKUP(E413,'Région SAGE'!$A$2:$B$233,2,0)</f>
        <v>PAYS DE LA LOIRE</v>
      </c>
      <c r="C413" s="40" t="str">
        <f>VLOOKUP(E413,'département SAGE'!$A$2:$B$192,2,0)</f>
        <v>LOIRE-ATLANTIQUE</v>
      </c>
      <c r="D413" s="41" t="s">
        <v>1718</v>
      </c>
      <c r="E413" s="75" t="s">
        <v>1719</v>
      </c>
      <c r="F413" s="42">
        <f>VLOOKUP(E413,date_approbation!$A$2:$B$192,2,0)</f>
        <v>40065</v>
      </c>
      <c r="G413" s="42" t="str">
        <f>VLOOKUP(E413,' SAGE nécessaire'!$A$2:$C$192,2,0)</f>
        <v>non</v>
      </c>
      <c r="H413" s="42" t="str">
        <f>VLOOKUP(E413,' SAGE nécessaire'!$A$2:$C$192,3,0)</f>
        <v>non</v>
      </c>
      <c r="I413" s="43" t="s">
        <v>493</v>
      </c>
      <c r="J413" s="44" t="s">
        <v>1728</v>
      </c>
      <c r="K413" s="40" t="s">
        <v>73</v>
      </c>
      <c r="L413" s="45" t="s">
        <v>74</v>
      </c>
      <c r="M413" s="46" t="s">
        <v>224</v>
      </c>
      <c r="N413" s="45"/>
      <c r="O413" s="46"/>
      <c r="P413" s="47" t="s">
        <v>1729</v>
      </c>
      <c r="Q413" s="48" t="s">
        <v>1730</v>
      </c>
      <c r="R413" s="79" t="s">
        <v>220</v>
      </c>
      <c r="S413" s="55" t="s">
        <v>175</v>
      </c>
      <c r="T413" s="81" t="s">
        <v>161</v>
      </c>
      <c r="U413" s="52"/>
      <c r="V413" s="58" t="s">
        <v>82</v>
      </c>
      <c r="W413" s="57"/>
      <c r="X413" s="54" t="s">
        <v>83</v>
      </c>
      <c r="Y413" s="54" t="s">
        <v>83</v>
      </c>
      <c r="Z413" s="54" t="s">
        <v>84</v>
      </c>
      <c r="AA413" s="50"/>
      <c r="AB413" s="55"/>
      <c r="AC413" s="56"/>
      <c r="AJQ413" s="57"/>
      <c r="AJR413"/>
      <c r="AJS413"/>
      <c r="AJT413"/>
      <c r="AJU413"/>
      <c r="AJV413"/>
      <c r="AJW413"/>
      <c r="AJX413"/>
      <c r="AJY413"/>
      <c r="AJZ413"/>
      <c r="AKA413"/>
      <c r="AKB413"/>
      <c r="AKC413"/>
      <c r="AKD413"/>
      <c r="AKE413"/>
      <c r="AKF413"/>
      <c r="AKG413"/>
      <c r="AKH413"/>
      <c r="AKI413"/>
      <c r="AKJ413"/>
      <c r="AKK413"/>
      <c r="AKL413"/>
      <c r="AKM413"/>
      <c r="AKN413"/>
      <c r="AKO413"/>
      <c r="AKP413"/>
      <c r="AKQ413"/>
      <c r="AKR413"/>
      <c r="AKS413"/>
      <c r="AKT413"/>
      <c r="AKU413"/>
      <c r="AKV413"/>
      <c r="AKW413"/>
      <c r="AKX413"/>
      <c r="AKY413"/>
      <c r="AKZ413"/>
      <c r="ALA413"/>
      <c r="ALB413"/>
      <c r="ALC413"/>
      <c r="ALD413"/>
      <c r="ALE413"/>
      <c r="ALF413"/>
      <c r="ALG413"/>
      <c r="ALH413"/>
      <c r="ALI413"/>
      <c r="ALJ413"/>
      <c r="ALK413"/>
      <c r="ALL413"/>
      <c r="ALM413"/>
      <c r="ALN413"/>
      <c r="ALO413"/>
      <c r="ALP413"/>
      <c r="ALQ413"/>
      <c r="ALR413"/>
      <c r="ALS413"/>
      <c r="ALT413"/>
      <c r="ALU413"/>
      <c r="ALV413"/>
      <c r="ALW413"/>
      <c r="ALX413"/>
      <c r="ALY413"/>
      <c r="ALZ413"/>
      <c r="AMA413"/>
      <c r="AMB413"/>
      <c r="AMC413"/>
      <c r="AMD413"/>
      <c r="AME413"/>
      <c r="AMF413"/>
      <c r="AMG413"/>
      <c r="AMH413"/>
      <c r="AMI413"/>
      <c r="AMJ413"/>
    </row>
    <row r="414" spans="1:1024" s="58" customFormat="1" ht="315" x14ac:dyDescent="0.3">
      <c r="A414" s="40" t="str">
        <f>VLOOKUP(E414,comité_bassin!A:B,2,0)</f>
        <v>Loire-Bretagne</v>
      </c>
      <c r="B414" s="40" t="str">
        <f>VLOOKUP(E414,'Région SAGE'!$A$2:$B$233,2,0)</f>
        <v>PAYS DE LA LOIRE</v>
      </c>
      <c r="C414" s="40" t="str">
        <f>VLOOKUP(E414,'département SAGE'!$A$2:$B$192,2,0)</f>
        <v>LOIRE-ATLANTIQUE</v>
      </c>
      <c r="D414" s="41" t="s">
        <v>1718</v>
      </c>
      <c r="E414" s="75" t="s">
        <v>1719</v>
      </c>
      <c r="F414" s="42">
        <f>VLOOKUP(E414,date_approbation!$A$2:$B$192,2,0)</f>
        <v>40065</v>
      </c>
      <c r="G414" s="42" t="str">
        <f>VLOOKUP(E414,' SAGE nécessaire'!$A$2:$C$192,2,0)</f>
        <v>non</v>
      </c>
      <c r="H414" s="42" t="str">
        <f>VLOOKUP(E414,' SAGE nécessaire'!$A$2:$C$192,3,0)</f>
        <v>non</v>
      </c>
      <c r="I414" s="43" t="s">
        <v>497</v>
      </c>
      <c r="J414" s="44" t="s">
        <v>1731</v>
      </c>
      <c r="K414" s="40" t="s">
        <v>73</v>
      </c>
      <c r="L414" s="45" t="s">
        <v>74</v>
      </c>
      <c r="M414" s="59" t="s">
        <v>119</v>
      </c>
      <c r="N414" s="45"/>
      <c r="O414" s="46"/>
      <c r="P414" s="47" t="s">
        <v>1732</v>
      </c>
      <c r="Q414" s="48" t="s">
        <v>1733</v>
      </c>
      <c r="R414" s="79" t="s">
        <v>200</v>
      </c>
      <c r="S414" s="55" t="s">
        <v>1734</v>
      </c>
      <c r="T414" s="81" t="s">
        <v>666</v>
      </c>
      <c r="U414" s="52"/>
      <c r="V414" s="58" t="s">
        <v>82</v>
      </c>
      <c r="W414" s="57"/>
      <c r="X414" s="54" t="s">
        <v>83</v>
      </c>
      <c r="Y414" s="54" t="s">
        <v>83</v>
      </c>
      <c r="Z414" s="54" t="s">
        <v>84</v>
      </c>
      <c r="AA414" s="50"/>
      <c r="AB414" s="55"/>
      <c r="AC414" s="56"/>
      <c r="AJQ414" s="57"/>
      <c r="AJR414"/>
      <c r="AJS414"/>
      <c r="AJT414"/>
      <c r="AJU414"/>
      <c r="AJV414"/>
      <c r="AJW414"/>
      <c r="AJX414"/>
      <c r="AJY414"/>
      <c r="AJZ414"/>
      <c r="AKA414"/>
      <c r="AKB414"/>
      <c r="AKC414"/>
      <c r="AKD414"/>
      <c r="AKE414"/>
      <c r="AKF414"/>
      <c r="AKG414"/>
      <c r="AKH414"/>
      <c r="AKI414"/>
      <c r="AKJ414"/>
      <c r="AKK414"/>
      <c r="AKL414"/>
      <c r="AKM414"/>
      <c r="AKN414"/>
      <c r="AKO414"/>
      <c r="AKP414"/>
      <c r="AKQ414"/>
      <c r="AKR414"/>
      <c r="AKS414"/>
      <c r="AKT414"/>
      <c r="AKU414"/>
      <c r="AKV414"/>
      <c r="AKW414"/>
      <c r="AKX414"/>
      <c r="AKY414"/>
      <c r="AKZ414"/>
      <c r="ALA414"/>
      <c r="ALB414"/>
      <c r="ALC414"/>
      <c r="ALD414"/>
      <c r="ALE414"/>
      <c r="ALF414"/>
      <c r="ALG414"/>
      <c r="ALH414"/>
      <c r="ALI414"/>
      <c r="ALJ414"/>
      <c r="ALK414"/>
      <c r="ALL414"/>
      <c r="ALM414"/>
      <c r="ALN414"/>
      <c r="ALO414"/>
      <c r="ALP414"/>
      <c r="ALQ414"/>
      <c r="ALR414"/>
      <c r="ALS414"/>
      <c r="ALT414"/>
      <c r="ALU414"/>
      <c r="ALV414"/>
      <c r="ALW414"/>
      <c r="ALX414"/>
      <c r="ALY414"/>
      <c r="ALZ414"/>
      <c r="AMA414"/>
      <c r="AMB414"/>
      <c r="AMC414"/>
      <c r="AMD414"/>
      <c r="AME414"/>
      <c r="AMF414"/>
      <c r="AMG414"/>
      <c r="AMH414"/>
      <c r="AMI414"/>
      <c r="AMJ414"/>
    </row>
    <row r="415" spans="1:1024" s="58" customFormat="1" ht="409.6" x14ac:dyDescent="0.3">
      <c r="A415" s="40" t="str">
        <f>VLOOKUP(E415,comité_bassin!A:B,2,0)</f>
        <v>Loire-Bretagne</v>
      </c>
      <c r="B415" s="40" t="str">
        <f>VLOOKUP(E415,'Région SAGE'!$A$2:$B$233,2,0)</f>
        <v>PAYS DE LA LOIRE</v>
      </c>
      <c r="C415" s="40" t="str">
        <f>VLOOKUP(E415,'département SAGE'!$A$2:$B$192,2,0)</f>
        <v>LOIRE-ATLANTIQUE</v>
      </c>
      <c r="D415" s="41" t="s">
        <v>1718</v>
      </c>
      <c r="E415" s="75" t="s">
        <v>1719</v>
      </c>
      <c r="F415" s="42">
        <f>VLOOKUP(E415,date_approbation!$A$2:$B$192,2,0)</f>
        <v>40065</v>
      </c>
      <c r="G415" s="42" t="str">
        <f>VLOOKUP(E415,' SAGE nécessaire'!$A$2:$C$192,2,0)</f>
        <v>non</v>
      </c>
      <c r="H415" s="42" t="str">
        <f>VLOOKUP(E415,' SAGE nécessaire'!$A$2:$C$192,3,0)</f>
        <v>non</v>
      </c>
      <c r="I415" s="43" t="s">
        <v>576</v>
      </c>
      <c r="J415" s="44" t="s">
        <v>1735</v>
      </c>
      <c r="K415" s="40" t="s">
        <v>73</v>
      </c>
      <c r="L415" s="45" t="s">
        <v>138</v>
      </c>
      <c r="M415" s="46" t="s">
        <v>248</v>
      </c>
      <c r="N415" s="45"/>
      <c r="O415" s="46"/>
      <c r="P415" s="47" t="s">
        <v>1736</v>
      </c>
      <c r="Q415" s="48" t="s">
        <v>1737</v>
      </c>
      <c r="R415" s="79" t="s">
        <v>220</v>
      </c>
      <c r="S415" s="55" t="s">
        <v>79</v>
      </c>
      <c r="T415" s="81" t="s">
        <v>302</v>
      </c>
      <c r="U415" s="52"/>
      <c r="V415" s="58" t="s">
        <v>82</v>
      </c>
      <c r="W415" s="57"/>
      <c r="X415" s="54" t="s">
        <v>83</v>
      </c>
      <c r="Y415" s="54" t="s">
        <v>83</v>
      </c>
      <c r="Z415" s="54" t="s">
        <v>84</v>
      </c>
      <c r="AA415" s="50"/>
      <c r="AB415" s="55"/>
      <c r="AC415" s="56"/>
      <c r="AJQ415" s="57"/>
      <c r="AJR415"/>
      <c r="AJS415"/>
      <c r="AJT415"/>
      <c r="AJU415"/>
      <c r="AJV415"/>
      <c r="AJW415"/>
      <c r="AJX415"/>
      <c r="AJY415"/>
      <c r="AJZ415"/>
      <c r="AKA415"/>
      <c r="AKB415"/>
      <c r="AKC415"/>
      <c r="AKD415"/>
      <c r="AKE415"/>
      <c r="AKF415"/>
      <c r="AKG415"/>
      <c r="AKH415"/>
      <c r="AKI415"/>
      <c r="AKJ415"/>
      <c r="AKK415"/>
      <c r="AKL415"/>
      <c r="AKM415"/>
      <c r="AKN415"/>
      <c r="AKO415"/>
      <c r="AKP415"/>
      <c r="AKQ415"/>
      <c r="AKR415"/>
      <c r="AKS415"/>
      <c r="AKT415"/>
      <c r="AKU415"/>
      <c r="AKV415"/>
      <c r="AKW415"/>
      <c r="AKX415"/>
      <c r="AKY415"/>
      <c r="AKZ415"/>
      <c r="ALA415"/>
      <c r="ALB415"/>
      <c r="ALC415"/>
      <c r="ALD415"/>
      <c r="ALE415"/>
      <c r="ALF415"/>
      <c r="ALG415"/>
      <c r="ALH415"/>
      <c r="ALI415"/>
      <c r="ALJ415"/>
      <c r="ALK415"/>
      <c r="ALL415"/>
      <c r="ALM415"/>
      <c r="ALN415"/>
      <c r="ALO415"/>
      <c r="ALP415"/>
      <c r="ALQ415"/>
      <c r="ALR415"/>
      <c r="ALS415"/>
      <c r="ALT415"/>
      <c r="ALU415"/>
      <c r="ALV415"/>
      <c r="ALW415"/>
      <c r="ALX415"/>
      <c r="ALY415"/>
      <c r="ALZ415"/>
      <c r="AMA415"/>
      <c r="AMB415"/>
      <c r="AMC415"/>
      <c r="AMD415"/>
      <c r="AME415"/>
      <c r="AMF415"/>
      <c r="AMG415"/>
      <c r="AMH415"/>
      <c r="AMI415"/>
      <c r="AMJ415"/>
    </row>
    <row r="416" spans="1:1024" s="58" customFormat="1" ht="210" x14ac:dyDescent="0.3">
      <c r="A416" s="40" t="str">
        <f>VLOOKUP(E416,comité_bassin!A:B,2,0)</f>
        <v>Loire-Bretagne</v>
      </c>
      <c r="B416" s="40" t="str">
        <f>VLOOKUP(E416,'Région SAGE'!$A$2:$B$233,2,0)</f>
        <v>PAYS DE LA LOIRE</v>
      </c>
      <c r="C416" s="40" t="str">
        <f>VLOOKUP(E416,'département SAGE'!$A$2:$B$192,2,0)</f>
        <v>LOIRE-ATLANTIQUE</v>
      </c>
      <c r="D416" s="41" t="s">
        <v>1718</v>
      </c>
      <c r="E416" s="75" t="s">
        <v>1719</v>
      </c>
      <c r="F416" s="42">
        <f>VLOOKUP(E416,date_approbation!$A$2:$B$192,2,0)</f>
        <v>40065</v>
      </c>
      <c r="G416" s="42" t="str">
        <f>VLOOKUP(E416,' SAGE nécessaire'!$A$2:$C$192,2,0)</f>
        <v>non</v>
      </c>
      <c r="H416" s="42" t="str">
        <f>VLOOKUP(E416,' SAGE nécessaire'!$A$2:$C$192,3,0)</f>
        <v>non</v>
      </c>
      <c r="I416" s="43" t="s">
        <v>541</v>
      </c>
      <c r="J416" s="44" t="s">
        <v>1738</v>
      </c>
      <c r="K416" s="40" t="s">
        <v>73</v>
      </c>
      <c r="L416" s="45" t="s">
        <v>138</v>
      </c>
      <c r="M416" s="46" t="s">
        <v>248</v>
      </c>
      <c r="N416" s="45"/>
      <c r="O416" s="46"/>
      <c r="P416" s="47" t="s">
        <v>1739</v>
      </c>
      <c r="Q416" s="48" t="s">
        <v>1740</v>
      </c>
      <c r="R416" s="79" t="s">
        <v>220</v>
      </c>
      <c r="S416" s="55" t="s">
        <v>79</v>
      </c>
      <c r="T416" s="81" t="s">
        <v>545</v>
      </c>
      <c r="U416" s="52"/>
      <c r="V416" s="58" t="s">
        <v>93</v>
      </c>
      <c r="W416" s="57"/>
      <c r="X416" s="54" t="s">
        <v>83</v>
      </c>
      <c r="Y416" s="54" t="s">
        <v>83</v>
      </c>
      <c r="Z416" s="54" t="s">
        <v>84</v>
      </c>
      <c r="AA416" s="50" t="s">
        <v>1741</v>
      </c>
      <c r="AB416" s="55"/>
      <c r="AC416" s="56"/>
      <c r="AJQ416" s="57"/>
      <c r="AJR416"/>
      <c r="AJS416"/>
      <c r="AJT416"/>
      <c r="AJU416"/>
      <c r="AJV416"/>
      <c r="AJW416"/>
      <c r="AJX416"/>
      <c r="AJY416"/>
      <c r="AJZ416"/>
      <c r="AKA416"/>
      <c r="AKB416"/>
      <c r="AKC416"/>
      <c r="AKD416"/>
      <c r="AKE416"/>
      <c r="AKF416"/>
      <c r="AKG416"/>
      <c r="AKH416"/>
      <c r="AKI416"/>
      <c r="AKJ416"/>
      <c r="AKK416"/>
      <c r="AKL416"/>
      <c r="AKM416"/>
      <c r="AKN416"/>
      <c r="AKO416"/>
      <c r="AKP416"/>
      <c r="AKQ416"/>
      <c r="AKR416"/>
      <c r="AKS416"/>
      <c r="AKT416"/>
      <c r="AKU416"/>
      <c r="AKV416"/>
      <c r="AKW416"/>
      <c r="AKX416"/>
      <c r="AKY416"/>
      <c r="AKZ416"/>
      <c r="ALA416"/>
      <c r="ALB416"/>
      <c r="ALC416"/>
      <c r="ALD416"/>
      <c r="ALE416"/>
      <c r="ALF416"/>
      <c r="ALG416"/>
      <c r="ALH416"/>
      <c r="ALI416"/>
      <c r="ALJ416"/>
      <c r="ALK416"/>
      <c r="ALL416"/>
      <c r="ALM416"/>
      <c r="ALN416"/>
      <c r="ALO416"/>
      <c r="ALP416"/>
      <c r="ALQ416"/>
      <c r="ALR416"/>
      <c r="ALS416"/>
      <c r="ALT416"/>
      <c r="ALU416"/>
      <c r="ALV416"/>
      <c r="ALW416"/>
      <c r="ALX416"/>
      <c r="ALY416"/>
      <c r="ALZ416"/>
      <c r="AMA416"/>
      <c r="AMB416"/>
      <c r="AMC416"/>
      <c r="AMD416"/>
      <c r="AME416"/>
      <c r="AMF416"/>
      <c r="AMG416"/>
      <c r="AMH416"/>
      <c r="AMI416"/>
      <c r="AMJ416"/>
    </row>
    <row r="417" spans="1:1024" s="58" customFormat="1" ht="168" x14ac:dyDescent="0.3">
      <c r="A417" s="40" t="str">
        <f>VLOOKUP(E417,comité_bassin!A:B,2,0)</f>
        <v>Loire-Bretagne</v>
      </c>
      <c r="B417" s="40" t="str">
        <f>VLOOKUP(E417,'Région SAGE'!$A$2:$B$233,2,0)</f>
        <v>PAYS DE LA LOIRE</v>
      </c>
      <c r="C417" s="40" t="str">
        <f>VLOOKUP(E417,'département SAGE'!$A$2:$B$192,2,0)</f>
        <v>LOIRE-ATLANTIQUE</v>
      </c>
      <c r="D417" s="41" t="s">
        <v>1718</v>
      </c>
      <c r="E417" s="75" t="s">
        <v>1719</v>
      </c>
      <c r="F417" s="42">
        <f>VLOOKUP(E417,date_approbation!$A$2:$B$192,2,0)</f>
        <v>40065</v>
      </c>
      <c r="G417" s="42" t="str">
        <f>VLOOKUP(E417,' SAGE nécessaire'!$A$2:$C$192,2,0)</f>
        <v>non</v>
      </c>
      <c r="H417" s="42" t="str">
        <f>VLOOKUP(E417,' SAGE nécessaire'!$A$2:$C$192,3,0)</f>
        <v>non</v>
      </c>
      <c r="I417" s="43" t="s">
        <v>546</v>
      </c>
      <c r="J417" s="44" t="s">
        <v>1742</v>
      </c>
      <c r="K417" s="40" t="s">
        <v>73</v>
      </c>
      <c r="L417" s="45" t="s">
        <v>138</v>
      </c>
      <c r="M417" s="46" t="s">
        <v>248</v>
      </c>
      <c r="N417" s="45"/>
      <c r="O417" s="46"/>
      <c r="P417" s="47" t="s">
        <v>1743</v>
      </c>
      <c r="Q417" s="48" t="s">
        <v>1744</v>
      </c>
      <c r="R417" s="79" t="s">
        <v>220</v>
      </c>
      <c r="S417" s="55" t="s">
        <v>79</v>
      </c>
      <c r="T417" s="81" t="s">
        <v>545</v>
      </c>
      <c r="U417" s="52"/>
      <c r="V417" s="58" t="s">
        <v>93</v>
      </c>
      <c r="W417" s="57"/>
      <c r="X417" s="54" t="s">
        <v>83</v>
      </c>
      <c r="Y417" s="90" t="s">
        <v>533</v>
      </c>
      <c r="Z417" s="54" t="s">
        <v>84</v>
      </c>
      <c r="AA417" s="50" t="s">
        <v>1745</v>
      </c>
      <c r="AB417" s="55"/>
      <c r="AC417" s="56"/>
      <c r="AJQ417" s="57"/>
      <c r="AJR417"/>
      <c r="AJS417"/>
      <c r="AJT417"/>
      <c r="AJU417"/>
      <c r="AJV417"/>
      <c r="AJW417"/>
      <c r="AJX417"/>
      <c r="AJY417"/>
      <c r="AJZ417"/>
      <c r="AKA417"/>
      <c r="AKB417"/>
      <c r="AKC417"/>
      <c r="AKD417"/>
      <c r="AKE417"/>
      <c r="AKF417"/>
      <c r="AKG417"/>
      <c r="AKH417"/>
      <c r="AKI417"/>
      <c r="AKJ417"/>
      <c r="AKK417"/>
      <c r="AKL417"/>
      <c r="AKM417"/>
      <c r="AKN417"/>
      <c r="AKO417"/>
      <c r="AKP417"/>
      <c r="AKQ417"/>
      <c r="AKR417"/>
      <c r="AKS417"/>
      <c r="AKT417"/>
      <c r="AKU417"/>
      <c r="AKV417"/>
      <c r="AKW417"/>
      <c r="AKX417"/>
      <c r="AKY417"/>
      <c r="AKZ417"/>
      <c r="ALA417"/>
      <c r="ALB417"/>
      <c r="ALC417"/>
      <c r="ALD417"/>
      <c r="ALE417"/>
      <c r="ALF417"/>
      <c r="ALG417"/>
      <c r="ALH417"/>
      <c r="ALI417"/>
      <c r="ALJ417"/>
      <c r="ALK417"/>
      <c r="ALL417"/>
      <c r="ALM417"/>
      <c r="ALN417"/>
      <c r="ALO417"/>
      <c r="ALP417"/>
      <c r="ALQ417"/>
      <c r="ALR417"/>
      <c r="ALS417"/>
      <c r="ALT417"/>
      <c r="ALU417"/>
      <c r="ALV417"/>
      <c r="ALW417"/>
      <c r="ALX417"/>
      <c r="ALY417"/>
      <c r="ALZ417"/>
      <c r="AMA417"/>
      <c r="AMB417"/>
      <c r="AMC417"/>
      <c r="AMD417"/>
      <c r="AME417"/>
      <c r="AMF417"/>
      <c r="AMG417"/>
      <c r="AMH417"/>
      <c r="AMI417"/>
      <c r="AMJ417"/>
    </row>
    <row r="418" spans="1:1024" s="58" customFormat="1" ht="252" x14ac:dyDescent="0.3">
      <c r="A418" s="40" t="str">
        <f>VLOOKUP(E418,comité_bassin!A:B,2,0)</f>
        <v>Loire-Bretagne</v>
      </c>
      <c r="B418" s="40" t="str">
        <f>VLOOKUP(E418,'Région SAGE'!$A$2:$B$233,2,0)</f>
        <v>PAYS DE LA LOIRE</v>
      </c>
      <c r="C418" s="40" t="str">
        <f>VLOOKUP(E418,'département SAGE'!$A$2:$B$192,2,0)</f>
        <v>LOIRE-ATLANTIQUE</v>
      </c>
      <c r="D418" s="41" t="s">
        <v>1718</v>
      </c>
      <c r="E418" s="75" t="s">
        <v>1719</v>
      </c>
      <c r="F418" s="42">
        <f>VLOOKUP(E418,date_approbation!$A$2:$B$192,2,0)</f>
        <v>40065</v>
      </c>
      <c r="G418" s="42" t="str">
        <f>VLOOKUP(E418,' SAGE nécessaire'!$A$2:$C$192,2,0)</f>
        <v>non</v>
      </c>
      <c r="H418" s="42" t="str">
        <f>VLOOKUP(E418,' SAGE nécessaire'!$A$2:$C$192,3,0)</f>
        <v>non</v>
      </c>
      <c r="I418" s="43" t="s">
        <v>550</v>
      </c>
      <c r="J418" s="44" t="s">
        <v>1746</v>
      </c>
      <c r="K418" s="40" t="s">
        <v>73</v>
      </c>
      <c r="L418" s="45" t="s">
        <v>138</v>
      </c>
      <c r="M418" s="46" t="s">
        <v>536</v>
      </c>
      <c r="N418" s="45"/>
      <c r="O418" s="46"/>
      <c r="P418" s="47" t="s">
        <v>1747</v>
      </c>
      <c r="Q418" s="48" t="s">
        <v>1748</v>
      </c>
      <c r="R418" s="79" t="s">
        <v>220</v>
      </c>
      <c r="S418" s="55" t="s">
        <v>1370</v>
      </c>
      <c r="T418" s="67" t="s">
        <v>1003</v>
      </c>
      <c r="U418" s="52"/>
      <c r="V418" s="58" t="s">
        <v>93</v>
      </c>
      <c r="W418" s="57"/>
      <c r="X418" s="54" t="s">
        <v>83</v>
      </c>
      <c r="Y418" s="54" t="s">
        <v>83</v>
      </c>
      <c r="Z418" s="54" t="s">
        <v>84</v>
      </c>
      <c r="AA418" s="50"/>
      <c r="AB418" s="55"/>
      <c r="AC418" s="56"/>
      <c r="AJQ418" s="57"/>
      <c r="AJR418"/>
      <c r="AJS418"/>
      <c r="AJT418"/>
      <c r="AJU418"/>
      <c r="AJV418"/>
      <c r="AJW418"/>
      <c r="AJX418"/>
      <c r="AJY418"/>
      <c r="AJZ418"/>
      <c r="AKA418"/>
      <c r="AKB418"/>
      <c r="AKC418"/>
      <c r="AKD418"/>
      <c r="AKE418"/>
      <c r="AKF418"/>
      <c r="AKG418"/>
      <c r="AKH418"/>
      <c r="AKI418"/>
      <c r="AKJ418"/>
      <c r="AKK418"/>
      <c r="AKL418"/>
      <c r="AKM418"/>
      <c r="AKN418"/>
      <c r="AKO418"/>
      <c r="AKP418"/>
      <c r="AKQ418"/>
      <c r="AKR418"/>
      <c r="AKS418"/>
      <c r="AKT418"/>
      <c r="AKU418"/>
      <c r="AKV418"/>
      <c r="AKW418"/>
      <c r="AKX418"/>
      <c r="AKY418"/>
      <c r="AKZ418"/>
      <c r="ALA418"/>
      <c r="ALB418"/>
      <c r="ALC418"/>
      <c r="ALD418"/>
      <c r="ALE418"/>
      <c r="ALF418"/>
      <c r="ALG418"/>
      <c r="ALH418"/>
      <c r="ALI418"/>
      <c r="ALJ418"/>
      <c r="ALK418"/>
      <c r="ALL418"/>
      <c r="ALM418"/>
      <c r="ALN418"/>
      <c r="ALO418"/>
      <c r="ALP418"/>
      <c r="ALQ418"/>
      <c r="ALR418"/>
      <c r="ALS418"/>
      <c r="ALT418"/>
      <c r="ALU418"/>
      <c r="ALV418"/>
      <c r="ALW418"/>
      <c r="ALX418"/>
      <c r="ALY418"/>
      <c r="ALZ418"/>
      <c r="AMA418"/>
      <c r="AMB418"/>
      <c r="AMC418"/>
      <c r="AMD418"/>
      <c r="AME418"/>
      <c r="AMF418"/>
      <c r="AMG418"/>
      <c r="AMH418"/>
      <c r="AMI418"/>
      <c r="AMJ418"/>
    </row>
    <row r="419" spans="1:1024" s="58" customFormat="1" ht="168" x14ac:dyDescent="0.3">
      <c r="A419" s="40" t="str">
        <f>VLOOKUP(E419,comité_bassin!A:B,2,0)</f>
        <v>Loire-Bretagne</v>
      </c>
      <c r="B419" s="40" t="str">
        <f>VLOOKUP(E419,'Région SAGE'!$A$2:$B$233,2,0)</f>
        <v>PAYS DE LA LOIRE</v>
      </c>
      <c r="C419" s="40" t="str">
        <f>VLOOKUP(E419,'département SAGE'!$A$2:$B$192,2,0)</f>
        <v>LOIRE-ATLANTIQUE</v>
      </c>
      <c r="D419" s="41" t="s">
        <v>1718</v>
      </c>
      <c r="E419" s="75" t="s">
        <v>1719</v>
      </c>
      <c r="F419" s="42">
        <f>VLOOKUP(E419,date_approbation!$A$2:$B$192,2,0)</f>
        <v>40065</v>
      </c>
      <c r="G419" s="42" t="str">
        <f>VLOOKUP(E419,' SAGE nécessaire'!$A$2:$C$192,2,0)</f>
        <v>non</v>
      </c>
      <c r="H419" s="42" t="str">
        <f>VLOOKUP(E419,' SAGE nécessaire'!$A$2:$C$192,3,0)</f>
        <v>non</v>
      </c>
      <c r="I419" s="43" t="s">
        <v>637</v>
      </c>
      <c r="J419" s="44" t="s">
        <v>1749</v>
      </c>
      <c r="K419" s="40" t="s">
        <v>73</v>
      </c>
      <c r="L419" s="45" t="s">
        <v>74</v>
      </c>
      <c r="M419" s="46" t="s">
        <v>395</v>
      </c>
      <c r="N419" s="45"/>
      <c r="O419" s="46"/>
      <c r="P419" s="47" t="s">
        <v>1750</v>
      </c>
      <c r="Q419" s="48" t="s">
        <v>1751</v>
      </c>
      <c r="R419" s="79" t="s">
        <v>220</v>
      </c>
      <c r="S419" s="55" t="s">
        <v>1752</v>
      </c>
      <c r="T419" s="67" t="s">
        <v>993</v>
      </c>
      <c r="U419" s="52"/>
      <c r="V419" s="58" t="s">
        <v>93</v>
      </c>
      <c r="W419" s="57"/>
      <c r="X419" s="54" t="s">
        <v>83</v>
      </c>
      <c r="Y419" s="54" t="s">
        <v>83</v>
      </c>
      <c r="Z419" s="54" t="s">
        <v>84</v>
      </c>
      <c r="AA419" s="50"/>
      <c r="AB419" s="55"/>
      <c r="AC419" s="56"/>
      <c r="AJQ419" s="57"/>
      <c r="AJR419"/>
      <c r="AJS419"/>
      <c r="AJT419"/>
      <c r="AJU419"/>
      <c r="AJV419"/>
      <c r="AJW419"/>
      <c r="AJX419"/>
      <c r="AJY419"/>
      <c r="AJZ419"/>
      <c r="AKA419"/>
      <c r="AKB419"/>
      <c r="AKC419"/>
      <c r="AKD419"/>
      <c r="AKE419"/>
      <c r="AKF419"/>
      <c r="AKG419"/>
      <c r="AKH419"/>
      <c r="AKI419"/>
      <c r="AKJ419"/>
      <c r="AKK419"/>
      <c r="AKL419"/>
      <c r="AKM419"/>
      <c r="AKN419"/>
      <c r="AKO419"/>
      <c r="AKP419"/>
      <c r="AKQ419"/>
      <c r="AKR419"/>
      <c r="AKS419"/>
      <c r="AKT419"/>
      <c r="AKU419"/>
      <c r="AKV419"/>
      <c r="AKW419"/>
      <c r="AKX419"/>
      <c r="AKY419"/>
      <c r="AKZ419"/>
      <c r="ALA419"/>
      <c r="ALB419"/>
      <c r="ALC419"/>
      <c r="ALD419"/>
      <c r="ALE419"/>
      <c r="ALF419"/>
      <c r="ALG419"/>
      <c r="ALH419"/>
      <c r="ALI419"/>
      <c r="ALJ419"/>
      <c r="ALK419"/>
      <c r="ALL419"/>
      <c r="ALM419"/>
      <c r="ALN419"/>
      <c r="ALO419"/>
      <c r="ALP419"/>
      <c r="ALQ419"/>
      <c r="ALR419"/>
      <c r="ALS419"/>
      <c r="ALT419"/>
      <c r="ALU419"/>
      <c r="ALV419"/>
      <c r="ALW419"/>
      <c r="ALX419"/>
      <c r="ALY419"/>
      <c r="ALZ419"/>
      <c r="AMA419"/>
      <c r="AMB419"/>
      <c r="AMC419"/>
      <c r="AMD419"/>
      <c r="AME419"/>
      <c r="AMF419"/>
      <c r="AMG419"/>
      <c r="AMH419"/>
      <c r="AMI419"/>
      <c r="AMJ419"/>
    </row>
    <row r="420" spans="1:1024" s="58" customFormat="1" ht="273" x14ac:dyDescent="0.3">
      <c r="A420" s="40" t="str">
        <f>VLOOKUP(E420,comité_bassin!A:B,2,0)</f>
        <v>Loire-Bretagne</v>
      </c>
      <c r="B420" s="40" t="str">
        <f>VLOOKUP(E420,'Région SAGE'!$A$2:$B$233,2,0)</f>
        <v>PAYS DE LA LOIRE</v>
      </c>
      <c r="C420" s="40" t="str">
        <f>VLOOKUP(E420,'département SAGE'!$A$2:$B$192,2,0)</f>
        <v>LOIRE-ATLANTIQUE</v>
      </c>
      <c r="D420" s="41" t="s">
        <v>1718</v>
      </c>
      <c r="E420" s="75" t="s">
        <v>1719</v>
      </c>
      <c r="F420" s="42">
        <f>VLOOKUP(E420,date_approbation!$A$2:$B$192,2,0)</f>
        <v>40065</v>
      </c>
      <c r="G420" s="42" t="str">
        <f>VLOOKUP(E420,' SAGE nécessaire'!$A$2:$C$192,2,0)</f>
        <v>non</v>
      </c>
      <c r="H420" s="42" t="str">
        <f>VLOOKUP(E420,' SAGE nécessaire'!$A$2:$C$192,3,0)</f>
        <v>non</v>
      </c>
      <c r="I420" s="43" t="s">
        <v>642</v>
      </c>
      <c r="J420" s="44" t="s">
        <v>1753</v>
      </c>
      <c r="K420" s="40" t="s">
        <v>73</v>
      </c>
      <c r="L420" s="45" t="str">
        <f>IF(OR(S420="2°a)", S420="2°b)",S420="2°c)",S420="4°"),"Milieux aquatiques","")</f>
        <v>Milieux aquatiques</v>
      </c>
      <c r="M420" s="46" t="s">
        <v>97</v>
      </c>
      <c r="N420" s="45"/>
      <c r="O420" s="46"/>
      <c r="P420" s="47" t="s">
        <v>1754</v>
      </c>
      <c r="Q420" s="48" t="s">
        <v>1755</v>
      </c>
      <c r="R420" s="79" t="s">
        <v>200</v>
      </c>
      <c r="S420" s="55" t="s">
        <v>79</v>
      </c>
      <c r="T420" s="81" t="s">
        <v>1756</v>
      </c>
      <c r="U420" s="52"/>
      <c r="V420" s="58" t="s">
        <v>93</v>
      </c>
      <c r="W420" s="57"/>
      <c r="X420" s="54" t="s">
        <v>83</v>
      </c>
      <c r="Y420" s="54" t="s">
        <v>83</v>
      </c>
      <c r="Z420" s="54" t="s">
        <v>84</v>
      </c>
      <c r="AA420" s="50" t="s">
        <v>1757</v>
      </c>
      <c r="AB420" s="55"/>
      <c r="AC420" s="56"/>
      <c r="AJQ420" s="57"/>
      <c r="AJR420"/>
      <c r="AJS420"/>
      <c r="AJT420"/>
      <c r="AJU420"/>
      <c r="AJV420"/>
      <c r="AJW420"/>
      <c r="AJX420"/>
      <c r="AJY420"/>
      <c r="AJZ420"/>
      <c r="AKA420"/>
      <c r="AKB420"/>
      <c r="AKC420"/>
      <c r="AKD420"/>
      <c r="AKE420"/>
      <c r="AKF420"/>
      <c r="AKG420"/>
      <c r="AKH420"/>
      <c r="AKI420"/>
      <c r="AKJ420"/>
      <c r="AKK420"/>
      <c r="AKL420"/>
      <c r="AKM420"/>
      <c r="AKN420"/>
      <c r="AKO420"/>
      <c r="AKP420"/>
      <c r="AKQ420"/>
      <c r="AKR420"/>
      <c r="AKS420"/>
      <c r="AKT420"/>
      <c r="AKU420"/>
      <c r="AKV420"/>
      <c r="AKW420"/>
      <c r="AKX420"/>
      <c r="AKY420"/>
      <c r="AKZ420"/>
      <c r="ALA420"/>
      <c r="ALB420"/>
      <c r="ALC420"/>
      <c r="ALD420"/>
      <c r="ALE420"/>
      <c r="ALF420"/>
      <c r="ALG420"/>
      <c r="ALH420"/>
      <c r="ALI420"/>
      <c r="ALJ420"/>
      <c r="ALK420"/>
      <c r="ALL420"/>
      <c r="ALM420"/>
      <c r="ALN420"/>
      <c r="ALO420"/>
      <c r="ALP420"/>
      <c r="ALQ420"/>
      <c r="ALR420"/>
      <c r="ALS420"/>
      <c r="ALT420"/>
      <c r="ALU420"/>
      <c r="ALV420"/>
      <c r="ALW420"/>
      <c r="ALX420"/>
      <c r="ALY420"/>
      <c r="ALZ420"/>
      <c r="AMA420"/>
      <c r="AMB420"/>
      <c r="AMC420"/>
      <c r="AMD420"/>
      <c r="AME420"/>
      <c r="AMF420"/>
      <c r="AMG420"/>
      <c r="AMH420"/>
      <c r="AMI420"/>
      <c r="AMJ420"/>
    </row>
    <row r="421" spans="1:1024" s="58" customFormat="1" ht="210" x14ac:dyDescent="0.3">
      <c r="A421" s="40" t="str">
        <f>VLOOKUP(E421,comité_bassin!A:B,2,0)</f>
        <v>Loire-Bretagne</v>
      </c>
      <c r="B421" s="40" t="str">
        <f>VLOOKUP(E421,'Région SAGE'!$A$2:$B$233,2,0)</f>
        <v>PAYS DE LA LOIRE</v>
      </c>
      <c r="C421" s="40" t="str">
        <f>VLOOKUP(E421,'département SAGE'!$A$2:$B$192,2,0)</f>
        <v>LOIRE-ATLANTIQUE</v>
      </c>
      <c r="D421" s="41" t="s">
        <v>1718</v>
      </c>
      <c r="E421" s="75" t="s">
        <v>1719</v>
      </c>
      <c r="F421" s="42">
        <f>VLOOKUP(E421,date_approbation!$A$2:$B$192,2,0)</f>
        <v>40065</v>
      </c>
      <c r="G421" s="42" t="str">
        <f>VLOOKUP(E421,' SAGE nécessaire'!$A$2:$C$192,2,0)</f>
        <v>non</v>
      </c>
      <c r="H421" s="42" t="str">
        <f>VLOOKUP(E421,' SAGE nécessaire'!$A$2:$C$192,3,0)</f>
        <v>non</v>
      </c>
      <c r="I421" s="43" t="s">
        <v>647</v>
      </c>
      <c r="J421" s="44" t="s">
        <v>1758</v>
      </c>
      <c r="K421" s="40" t="s">
        <v>73</v>
      </c>
      <c r="L421" s="45" t="s">
        <v>108</v>
      </c>
      <c r="M421" s="46" t="s">
        <v>308</v>
      </c>
      <c r="N421" s="45"/>
      <c r="O421" s="46"/>
      <c r="P421" s="47" t="s">
        <v>1759</v>
      </c>
      <c r="Q421" s="48" t="s">
        <v>1760</v>
      </c>
      <c r="R421" s="79" t="s">
        <v>220</v>
      </c>
      <c r="S421" s="55" t="s">
        <v>79</v>
      </c>
      <c r="T421" s="81" t="s">
        <v>545</v>
      </c>
      <c r="U421" s="52"/>
      <c r="V421" s="58" t="s">
        <v>82</v>
      </c>
      <c r="W421" s="57"/>
      <c r="X421" s="54" t="s">
        <v>83</v>
      </c>
      <c r="Y421" s="54" t="s">
        <v>83</v>
      </c>
      <c r="Z421" s="54" t="s">
        <v>84</v>
      </c>
      <c r="AA421" s="50" t="s">
        <v>1761</v>
      </c>
      <c r="AB421" s="55"/>
      <c r="AC421" s="56"/>
      <c r="AJQ421" s="57"/>
      <c r="AJR421"/>
      <c r="AJS421"/>
      <c r="AJT421"/>
      <c r="AJU421"/>
      <c r="AJV421"/>
      <c r="AJW421"/>
      <c r="AJX421"/>
      <c r="AJY421"/>
      <c r="AJZ421"/>
      <c r="AKA421"/>
      <c r="AKB421"/>
      <c r="AKC421"/>
      <c r="AKD421"/>
      <c r="AKE421"/>
      <c r="AKF421"/>
      <c r="AKG421"/>
      <c r="AKH421"/>
      <c r="AKI421"/>
      <c r="AKJ421"/>
      <c r="AKK421"/>
      <c r="AKL421"/>
      <c r="AKM421"/>
      <c r="AKN421"/>
      <c r="AKO421"/>
      <c r="AKP421"/>
      <c r="AKQ421"/>
      <c r="AKR421"/>
      <c r="AKS421"/>
      <c r="AKT421"/>
      <c r="AKU421"/>
      <c r="AKV421"/>
      <c r="AKW421"/>
      <c r="AKX421"/>
      <c r="AKY421"/>
      <c r="AKZ421"/>
      <c r="ALA421"/>
      <c r="ALB421"/>
      <c r="ALC421"/>
      <c r="ALD421"/>
      <c r="ALE421"/>
      <c r="ALF421"/>
      <c r="ALG421"/>
      <c r="ALH421"/>
      <c r="ALI421"/>
      <c r="ALJ421"/>
      <c r="ALK421"/>
      <c r="ALL421"/>
      <c r="ALM421"/>
      <c r="ALN421"/>
      <c r="ALO421"/>
      <c r="ALP421"/>
      <c r="ALQ421"/>
      <c r="ALR421"/>
      <c r="ALS421"/>
      <c r="ALT421"/>
      <c r="ALU421"/>
      <c r="ALV421"/>
      <c r="ALW421"/>
      <c r="ALX421"/>
      <c r="ALY421"/>
      <c r="ALZ421"/>
      <c r="AMA421"/>
      <c r="AMB421"/>
      <c r="AMC421"/>
      <c r="AMD421"/>
      <c r="AME421"/>
      <c r="AMF421"/>
      <c r="AMG421"/>
      <c r="AMH421"/>
      <c r="AMI421"/>
      <c r="AMJ421"/>
    </row>
    <row r="422" spans="1:1024" s="58" customFormat="1" ht="409.6" x14ac:dyDescent="0.3">
      <c r="A422" s="40" t="str">
        <f>VLOOKUP(E422,comité_bassin!A:B,2,0)</f>
        <v>Loire-Bretagne</v>
      </c>
      <c r="B422" s="40" t="str">
        <f>VLOOKUP(E422,'Région SAGE'!$A$2:$B$233,2,0)</f>
        <v>PAYS DE LA LOIRE</v>
      </c>
      <c r="C422" s="40" t="str">
        <f>VLOOKUP(E422,'département SAGE'!$A$2:$B$192,2,0)</f>
        <v>LOIRE-ATLANTIQUE</v>
      </c>
      <c r="D422" s="41" t="s">
        <v>1718</v>
      </c>
      <c r="E422" s="75" t="s">
        <v>1719</v>
      </c>
      <c r="F422" s="42">
        <f>VLOOKUP(E422,date_approbation!$A$2:$B$192,2,0)</f>
        <v>40065</v>
      </c>
      <c r="G422" s="42" t="str">
        <f>VLOOKUP(E422,' SAGE nécessaire'!$A$2:$C$192,2,0)</f>
        <v>non</v>
      </c>
      <c r="H422" s="42" t="str">
        <f>VLOOKUP(E422,' SAGE nécessaire'!$A$2:$C$192,3,0)</f>
        <v>non</v>
      </c>
      <c r="I422" s="43" t="s">
        <v>1762</v>
      </c>
      <c r="J422" s="44" t="s">
        <v>1763</v>
      </c>
      <c r="K422" s="40" t="s">
        <v>107</v>
      </c>
      <c r="L422" s="45" t="s">
        <v>108</v>
      </c>
      <c r="M422" s="46" t="s">
        <v>109</v>
      </c>
      <c r="N422" s="45"/>
      <c r="O422" s="46"/>
      <c r="P422" s="47" t="s">
        <v>1764</v>
      </c>
      <c r="Q422" s="48" t="s">
        <v>1765</v>
      </c>
      <c r="R422" s="79" t="s">
        <v>200</v>
      </c>
      <c r="S422" s="55" t="s">
        <v>1766</v>
      </c>
      <c r="T422" s="81" t="s">
        <v>958</v>
      </c>
      <c r="U422" s="52" t="s">
        <v>298</v>
      </c>
      <c r="V422" s="58" t="s">
        <v>93</v>
      </c>
      <c r="W422" s="57"/>
      <c r="X422" s="54" t="s">
        <v>83</v>
      </c>
      <c r="Y422" s="54" t="s">
        <v>83</v>
      </c>
      <c r="Z422" s="54" t="s">
        <v>84</v>
      </c>
      <c r="AA422" s="50"/>
      <c r="AB422" s="55"/>
      <c r="AC422" s="56"/>
      <c r="AJQ422" s="57"/>
      <c r="AJR422"/>
      <c r="AJS422"/>
      <c r="AJT422"/>
      <c r="AJU422"/>
      <c r="AJV422"/>
      <c r="AJW422"/>
      <c r="AJX422"/>
      <c r="AJY422"/>
      <c r="AJZ422"/>
      <c r="AKA422"/>
      <c r="AKB422"/>
      <c r="AKC422"/>
      <c r="AKD422"/>
      <c r="AKE422"/>
      <c r="AKF422"/>
      <c r="AKG422"/>
      <c r="AKH422"/>
      <c r="AKI422"/>
      <c r="AKJ422"/>
      <c r="AKK422"/>
      <c r="AKL422"/>
      <c r="AKM422"/>
      <c r="AKN422"/>
      <c r="AKO422"/>
      <c r="AKP422"/>
      <c r="AKQ422"/>
      <c r="AKR422"/>
      <c r="AKS422"/>
      <c r="AKT422"/>
      <c r="AKU422"/>
      <c r="AKV422"/>
      <c r="AKW422"/>
      <c r="AKX422"/>
      <c r="AKY422"/>
      <c r="AKZ422"/>
      <c r="ALA422"/>
      <c r="ALB422"/>
      <c r="ALC422"/>
      <c r="ALD422"/>
      <c r="ALE422"/>
      <c r="ALF422"/>
      <c r="ALG422"/>
      <c r="ALH422"/>
      <c r="ALI422"/>
      <c r="ALJ422"/>
      <c r="ALK422"/>
      <c r="ALL422"/>
      <c r="ALM422"/>
      <c r="ALN422"/>
      <c r="ALO422"/>
      <c r="ALP422"/>
      <c r="ALQ422"/>
      <c r="ALR422"/>
      <c r="ALS422"/>
      <c r="ALT422"/>
      <c r="ALU422"/>
      <c r="ALV422"/>
      <c r="ALW422"/>
      <c r="ALX422"/>
      <c r="ALY422"/>
      <c r="ALZ422"/>
      <c r="AMA422"/>
      <c r="AMB422"/>
      <c r="AMC422"/>
      <c r="AMD422"/>
      <c r="AME422"/>
      <c r="AMF422"/>
      <c r="AMG422"/>
      <c r="AMH422"/>
      <c r="AMI422"/>
      <c r="AMJ422"/>
    </row>
    <row r="423" spans="1:1024" s="58" customFormat="1" ht="84" x14ac:dyDescent="0.3">
      <c r="A423" s="40" t="str">
        <f>VLOOKUP(E423,comité_bassin!A:B,2,0)</f>
        <v>Loire-Bretagne</v>
      </c>
      <c r="B423" s="40" t="str">
        <f>VLOOKUP(E423,'Région SAGE'!$A$2:$B$233,2,0)</f>
        <v>PAYS DE LA LOIRE</v>
      </c>
      <c r="C423" s="40" t="str">
        <f>VLOOKUP(E423,'département SAGE'!$A$2:$B$192,2,0)</f>
        <v>LOIRE-ATLANTIQUE</v>
      </c>
      <c r="D423" s="41" t="s">
        <v>1718</v>
      </c>
      <c r="E423" s="75" t="s">
        <v>1719</v>
      </c>
      <c r="F423" s="42">
        <f>VLOOKUP(E423,date_approbation!$A$2:$B$192,2,0)</f>
        <v>40065</v>
      </c>
      <c r="G423" s="42" t="str">
        <f>VLOOKUP(E423,' SAGE nécessaire'!$A$2:$C$192,2,0)</f>
        <v>non</v>
      </c>
      <c r="H423" s="42" t="str">
        <f>VLOOKUP(E423,' SAGE nécessaire'!$A$2:$C$192,3,0)</f>
        <v>non</v>
      </c>
      <c r="I423" s="43" t="s">
        <v>1767</v>
      </c>
      <c r="J423" s="44" t="s">
        <v>1768</v>
      </c>
      <c r="K423" s="40" t="s">
        <v>73</v>
      </c>
      <c r="L423" s="45" t="s">
        <v>108</v>
      </c>
      <c r="M423" s="46" t="s">
        <v>109</v>
      </c>
      <c r="N423" s="45"/>
      <c r="O423" s="46"/>
      <c r="P423" s="47" t="s">
        <v>1769</v>
      </c>
      <c r="Q423" s="48" t="s">
        <v>1770</v>
      </c>
      <c r="R423" s="79" t="s">
        <v>200</v>
      </c>
      <c r="S423" s="55" t="s">
        <v>1771</v>
      </c>
      <c r="T423" s="51" t="s">
        <v>285</v>
      </c>
      <c r="U423" s="52"/>
      <c r="V423" s="58" t="s">
        <v>82</v>
      </c>
      <c r="W423" s="57"/>
      <c r="X423" s="54" t="s">
        <v>83</v>
      </c>
      <c r="Y423" s="54" t="s">
        <v>83</v>
      </c>
      <c r="Z423" s="54" t="s">
        <v>84</v>
      </c>
      <c r="AA423" s="50"/>
      <c r="AB423" s="55"/>
      <c r="AC423" s="56"/>
      <c r="AJQ423" s="57"/>
      <c r="AJR423"/>
      <c r="AJS423"/>
      <c r="AJT423"/>
      <c r="AJU423"/>
      <c r="AJV423"/>
      <c r="AJW423"/>
      <c r="AJX423"/>
      <c r="AJY423"/>
      <c r="AJZ423"/>
      <c r="AKA423"/>
      <c r="AKB423"/>
      <c r="AKC423"/>
      <c r="AKD423"/>
      <c r="AKE423"/>
      <c r="AKF423"/>
      <c r="AKG423"/>
      <c r="AKH423"/>
      <c r="AKI423"/>
      <c r="AKJ423"/>
      <c r="AKK423"/>
      <c r="AKL423"/>
      <c r="AKM423"/>
      <c r="AKN423"/>
      <c r="AKO423"/>
      <c r="AKP423"/>
      <c r="AKQ423"/>
      <c r="AKR423"/>
      <c r="AKS423"/>
      <c r="AKT423"/>
      <c r="AKU423"/>
      <c r="AKV423"/>
      <c r="AKW423"/>
      <c r="AKX423"/>
      <c r="AKY423"/>
      <c r="AKZ423"/>
      <c r="ALA423"/>
      <c r="ALB423"/>
      <c r="ALC423"/>
      <c r="ALD423"/>
      <c r="ALE423"/>
      <c r="ALF423"/>
      <c r="ALG423"/>
      <c r="ALH423"/>
      <c r="ALI423"/>
      <c r="ALJ423"/>
      <c r="ALK423"/>
      <c r="ALL423"/>
      <c r="ALM423"/>
      <c r="ALN423"/>
      <c r="ALO423"/>
      <c r="ALP423"/>
      <c r="ALQ423"/>
      <c r="ALR423"/>
      <c r="ALS423"/>
      <c r="ALT423"/>
      <c r="ALU423"/>
      <c r="ALV423"/>
      <c r="ALW423"/>
      <c r="ALX423"/>
      <c r="ALY423"/>
      <c r="ALZ423"/>
      <c r="AMA423"/>
      <c r="AMB423"/>
      <c r="AMC423"/>
      <c r="AMD423"/>
      <c r="AME423"/>
      <c r="AMF423"/>
      <c r="AMG423"/>
      <c r="AMH423"/>
      <c r="AMI423"/>
      <c r="AMJ423"/>
    </row>
    <row r="424" spans="1:1024" s="58" customFormat="1" ht="336" x14ac:dyDescent="0.3">
      <c r="A424" s="40" t="str">
        <f>VLOOKUP(E424,comité_bassin!A:B,2,0)</f>
        <v>Loire-Bretagne</v>
      </c>
      <c r="B424" s="40" t="str">
        <f>VLOOKUP(E424,'Région SAGE'!$A$2:$B$233,2,0)</f>
        <v>PAYS DE LA LOIRE</v>
      </c>
      <c r="C424" s="40" t="str">
        <f>VLOOKUP(E424,'département SAGE'!$A$2:$B$192,2,0)</f>
        <v>VENDEE</v>
      </c>
      <c r="D424" s="41" t="s">
        <v>1772</v>
      </c>
      <c r="E424" s="75" t="s">
        <v>1773</v>
      </c>
      <c r="F424" s="42">
        <f>VLOOKUP(E424,date_approbation!$A$2:$B$192,2,0)</f>
        <v>38408</v>
      </c>
      <c r="G424" s="42" t="str">
        <f>VLOOKUP(E424,' SAGE nécessaire'!$A$2:$C$192,2,0)</f>
        <v>non</v>
      </c>
      <c r="H424" s="42" t="str">
        <f>VLOOKUP(E424,' SAGE nécessaire'!$A$2:$C$192,3,0)</f>
        <v>non</v>
      </c>
      <c r="I424" s="43" t="s">
        <v>480</v>
      </c>
      <c r="J424" s="44" t="s">
        <v>1774</v>
      </c>
      <c r="K424" s="40" t="s">
        <v>73</v>
      </c>
      <c r="L424" s="45" t="s">
        <v>108</v>
      </c>
      <c r="M424" s="46" t="s">
        <v>109</v>
      </c>
      <c r="N424" s="45"/>
      <c r="O424" s="46"/>
      <c r="P424" s="47" t="s">
        <v>1775</v>
      </c>
      <c r="Q424" s="48" t="s">
        <v>1776</v>
      </c>
      <c r="R424" s="79" t="s">
        <v>200</v>
      </c>
      <c r="S424" s="55" t="s">
        <v>113</v>
      </c>
      <c r="T424" s="51" t="s">
        <v>285</v>
      </c>
      <c r="U424" s="52"/>
      <c r="V424" s="58" t="s">
        <v>93</v>
      </c>
      <c r="W424" s="57"/>
      <c r="X424" s="90" t="s">
        <v>71</v>
      </c>
      <c r="Y424" s="54" t="s">
        <v>83</v>
      </c>
      <c r="Z424" s="54" t="s">
        <v>84</v>
      </c>
      <c r="AA424" s="50"/>
      <c r="AB424" s="55"/>
      <c r="AC424" s="56"/>
      <c r="AJQ424" s="57"/>
      <c r="AJR424"/>
      <c r="AJS424"/>
      <c r="AJT424"/>
      <c r="AJU424"/>
      <c r="AJV424"/>
      <c r="AJW424"/>
      <c r="AJX424"/>
      <c r="AJY424"/>
      <c r="AJZ424"/>
      <c r="AKA424"/>
      <c r="AKB424"/>
      <c r="AKC424"/>
      <c r="AKD424"/>
      <c r="AKE424"/>
      <c r="AKF424"/>
      <c r="AKG424"/>
      <c r="AKH424"/>
      <c r="AKI424"/>
      <c r="AKJ424"/>
      <c r="AKK424"/>
      <c r="AKL424"/>
      <c r="AKM424"/>
      <c r="AKN424"/>
      <c r="AKO424"/>
      <c r="AKP424"/>
      <c r="AKQ424"/>
      <c r="AKR424"/>
      <c r="AKS424"/>
      <c r="AKT424"/>
      <c r="AKU424"/>
      <c r="AKV424"/>
      <c r="AKW424"/>
      <c r="AKX424"/>
      <c r="AKY424"/>
      <c r="AKZ424"/>
      <c r="ALA424"/>
      <c r="ALB424"/>
      <c r="ALC424"/>
      <c r="ALD424"/>
      <c r="ALE424"/>
      <c r="ALF424"/>
      <c r="ALG424"/>
      <c r="ALH424"/>
      <c r="ALI424"/>
      <c r="ALJ424"/>
      <c r="ALK424"/>
      <c r="ALL424"/>
      <c r="ALM424"/>
      <c r="ALN424"/>
      <c r="ALO424"/>
      <c r="ALP424"/>
      <c r="ALQ424"/>
      <c r="ALR424"/>
      <c r="ALS424"/>
      <c r="ALT424"/>
      <c r="ALU424"/>
      <c r="ALV424"/>
      <c r="ALW424"/>
      <c r="ALX424"/>
      <c r="ALY424"/>
      <c r="ALZ424"/>
      <c r="AMA424"/>
      <c r="AMB424"/>
      <c r="AMC424"/>
      <c r="AMD424"/>
      <c r="AME424"/>
      <c r="AMF424"/>
      <c r="AMG424"/>
      <c r="AMH424"/>
      <c r="AMI424"/>
      <c r="AMJ424"/>
    </row>
    <row r="425" spans="1:1024" s="58" customFormat="1" ht="147" x14ac:dyDescent="0.3">
      <c r="A425" s="40" t="str">
        <f>VLOOKUP(E425,comité_bassin!A:B,2,0)</f>
        <v>Loire-Bretagne</v>
      </c>
      <c r="B425" s="40" t="str">
        <f>VLOOKUP(E425,'Région SAGE'!$A$2:$B$233,2,0)</f>
        <v>PAYS DE LA LOIRE</v>
      </c>
      <c r="C425" s="40" t="str">
        <f>VLOOKUP(E425,'département SAGE'!$A$2:$B$192,2,0)</f>
        <v>VENDEE</v>
      </c>
      <c r="D425" s="41" t="s">
        <v>1772</v>
      </c>
      <c r="E425" s="75" t="s">
        <v>1773</v>
      </c>
      <c r="F425" s="42">
        <f>VLOOKUP(E425,date_approbation!$A$2:$B$192,2,0)</f>
        <v>38408</v>
      </c>
      <c r="G425" s="42" t="str">
        <f>VLOOKUP(E425,' SAGE nécessaire'!$A$2:$C$192,2,0)</f>
        <v>non</v>
      </c>
      <c r="H425" s="42" t="str">
        <f>VLOOKUP(E425,' SAGE nécessaire'!$A$2:$C$192,3,0)</f>
        <v>non</v>
      </c>
      <c r="I425" s="43" t="s">
        <v>484</v>
      </c>
      <c r="J425" s="44" t="s">
        <v>1777</v>
      </c>
      <c r="K425" s="40" t="s">
        <v>73</v>
      </c>
      <c r="L425" s="45" t="s">
        <v>74</v>
      </c>
      <c r="M425" s="46" t="s">
        <v>224</v>
      </c>
      <c r="N425" s="45"/>
      <c r="O425" s="46"/>
      <c r="P425" s="47" t="s">
        <v>1778</v>
      </c>
      <c r="Q425" s="48" t="s">
        <v>1779</v>
      </c>
      <c r="R425" s="79" t="s">
        <v>220</v>
      </c>
      <c r="S425" s="55" t="s">
        <v>175</v>
      </c>
      <c r="T425" s="67" t="s">
        <v>1245</v>
      </c>
      <c r="U425" s="52"/>
      <c r="V425" s="58" t="s">
        <v>93</v>
      </c>
      <c r="W425" s="57"/>
      <c r="X425" s="90" t="s">
        <v>71</v>
      </c>
      <c r="Y425" s="54" t="s">
        <v>83</v>
      </c>
      <c r="Z425" s="54" t="s">
        <v>84</v>
      </c>
      <c r="AA425" s="50"/>
      <c r="AB425" s="55"/>
      <c r="AC425" s="56"/>
      <c r="AJQ425" s="57"/>
      <c r="AJR425"/>
      <c r="AJS425"/>
      <c r="AJT425"/>
      <c r="AJU425"/>
      <c r="AJV425"/>
      <c r="AJW425"/>
      <c r="AJX425"/>
      <c r="AJY425"/>
      <c r="AJZ425"/>
      <c r="AKA425"/>
      <c r="AKB425"/>
      <c r="AKC425"/>
      <c r="AKD425"/>
      <c r="AKE425"/>
      <c r="AKF425"/>
      <c r="AKG425"/>
      <c r="AKH425"/>
      <c r="AKI425"/>
      <c r="AKJ425"/>
      <c r="AKK425"/>
      <c r="AKL425"/>
      <c r="AKM425"/>
      <c r="AKN425"/>
      <c r="AKO425"/>
      <c r="AKP425"/>
      <c r="AKQ425"/>
      <c r="AKR425"/>
      <c r="AKS425"/>
      <c r="AKT425"/>
      <c r="AKU425"/>
      <c r="AKV425"/>
      <c r="AKW425"/>
      <c r="AKX425"/>
      <c r="AKY425"/>
      <c r="AKZ425"/>
      <c r="ALA425"/>
      <c r="ALB425"/>
      <c r="ALC425"/>
      <c r="ALD425"/>
      <c r="ALE425"/>
      <c r="ALF425"/>
      <c r="ALG425"/>
      <c r="ALH425"/>
      <c r="ALI425"/>
      <c r="ALJ425"/>
      <c r="ALK425"/>
      <c r="ALL425"/>
      <c r="ALM425"/>
      <c r="ALN425"/>
      <c r="ALO425"/>
      <c r="ALP425"/>
      <c r="ALQ425"/>
      <c r="ALR425"/>
      <c r="ALS425"/>
      <c r="ALT425"/>
      <c r="ALU425"/>
      <c r="ALV425"/>
      <c r="ALW425"/>
      <c r="ALX425"/>
      <c r="ALY425"/>
      <c r="ALZ425"/>
      <c r="AMA425"/>
      <c r="AMB425"/>
      <c r="AMC425"/>
      <c r="AMD425"/>
      <c r="AME425"/>
      <c r="AMF425"/>
      <c r="AMG425"/>
      <c r="AMH425"/>
      <c r="AMI425"/>
      <c r="AMJ425"/>
    </row>
    <row r="426" spans="1:1024" s="58" customFormat="1" ht="42" x14ac:dyDescent="0.3">
      <c r="A426" s="40" t="str">
        <f>VLOOKUP(E426,comité_bassin!A:B,2,0)</f>
        <v>Loire-Bretagne</v>
      </c>
      <c r="B426" s="40" t="str">
        <f>VLOOKUP(E426,'Région SAGE'!$A$2:$B$233,2,0)</f>
        <v>BRETAGNE</v>
      </c>
      <c r="C426" s="40" t="str">
        <f>VLOOKUP(E426,'département SAGE'!$A$2:$B$192,2,0)</f>
        <v>FINISTERE</v>
      </c>
      <c r="D426" s="41" t="s">
        <v>1780</v>
      </c>
      <c r="E426" s="75" t="s">
        <v>1781</v>
      </c>
      <c r="F426" s="42">
        <f>VLOOKUP(E426,date_approbation!$A$2:$B$192,2,0)</f>
        <v>40004</v>
      </c>
      <c r="G426" s="42" t="str">
        <f>VLOOKUP(E426,' SAGE nécessaire'!$A$2:$C$192,2,0)</f>
        <v>non</v>
      </c>
      <c r="H426" s="42" t="str">
        <f>VLOOKUP(E426,' SAGE nécessaire'!$A$2:$C$192,3,0)</f>
        <v>non</v>
      </c>
      <c r="I426" s="43" t="s">
        <v>480</v>
      </c>
      <c r="J426" s="44" t="s">
        <v>1782</v>
      </c>
      <c r="K426" s="40" t="s">
        <v>73</v>
      </c>
      <c r="L426" s="45" t="s">
        <v>108</v>
      </c>
      <c r="M426" s="46" t="s">
        <v>109</v>
      </c>
      <c r="N426" s="45"/>
      <c r="O426" s="46"/>
      <c r="P426" s="47" t="s">
        <v>1783</v>
      </c>
      <c r="Q426" s="48" t="s">
        <v>1783</v>
      </c>
      <c r="R426" s="79" t="s">
        <v>220</v>
      </c>
      <c r="S426" s="55" t="s">
        <v>1784</v>
      </c>
      <c r="T426" s="81" t="s">
        <v>488</v>
      </c>
      <c r="U426" s="52"/>
      <c r="V426" s="58" t="s">
        <v>82</v>
      </c>
      <c r="W426" s="57"/>
      <c r="X426" s="54" t="s">
        <v>83</v>
      </c>
      <c r="Y426" s="54" t="s">
        <v>83</v>
      </c>
      <c r="Z426" s="54" t="s">
        <v>84</v>
      </c>
      <c r="AA426" s="50"/>
      <c r="AB426" s="55"/>
      <c r="AC426" s="56"/>
      <c r="AJQ426" s="57"/>
      <c r="AJR426"/>
      <c r="AJS426"/>
      <c r="AJT426"/>
      <c r="AJU426"/>
      <c r="AJV426"/>
      <c r="AJW426"/>
      <c r="AJX426"/>
      <c r="AJY426"/>
      <c r="AJZ426"/>
      <c r="AKA426"/>
      <c r="AKB426"/>
      <c r="AKC426"/>
      <c r="AKD426"/>
      <c r="AKE426"/>
      <c r="AKF426"/>
      <c r="AKG426"/>
      <c r="AKH426"/>
      <c r="AKI426"/>
      <c r="AKJ426"/>
      <c r="AKK426"/>
      <c r="AKL426"/>
      <c r="AKM426"/>
      <c r="AKN426"/>
      <c r="AKO426"/>
      <c r="AKP426"/>
      <c r="AKQ426"/>
      <c r="AKR426"/>
      <c r="AKS426"/>
      <c r="AKT426"/>
      <c r="AKU426"/>
      <c r="AKV426"/>
      <c r="AKW426"/>
      <c r="AKX426"/>
      <c r="AKY426"/>
      <c r="AKZ426"/>
      <c r="ALA426"/>
      <c r="ALB426"/>
      <c r="ALC426"/>
      <c r="ALD426"/>
      <c r="ALE426"/>
      <c r="ALF426"/>
      <c r="ALG426"/>
      <c r="ALH426"/>
      <c r="ALI426"/>
      <c r="ALJ426"/>
      <c r="ALK426"/>
      <c r="ALL426"/>
      <c r="ALM426"/>
      <c r="ALN426"/>
      <c r="ALO426"/>
      <c r="ALP426"/>
      <c r="ALQ426"/>
      <c r="ALR426"/>
      <c r="ALS426"/>
      <c r="ALT426"/>
      <c r="ALU426"/>
      <c r="ALV426"/>
      <c r="ALW426"/>
      <c r="ALX426"/>
      <c r="ALY426"/>
      <c r="ALZ426"/>
      <c r="AMA426"/>
      <c r="AMB426"/>
      <c r="AMC426"/>
      <c r="AMD426"/>
      <c r="AME426"/>
      <c r="AMF426"/>
      <c r="AMG426"/>
      <c r="AMH426"/>
      <c r="AMI426"/>
      <c r="AMJ426"/>
    </row>
    <row r="427" spans="1:1024" s="58" customFormat="1" ht="42" x14ac:dyDescent="0.3">
      <c r="A427" s="40" t="str">
        <f>VLOOKUP(E427,comité_bassin!A:B,2,0)</f>
        <v>Loire-Bretagne</v>
      </c>
      <c r="B427" s="40" t="str">
        <f>VLOOKUP(E427,'Région SAGE'!$A$2:$B$233,2,0)</f>
        <v>BRETAGNE</v>
      </c>
      <c r="C427" s="40" t="str">
        <f>VLOOKUP(E427,'département SAGE'!$A$2:$B$192,2,0)</f>
        <v>FINISTERE</v>
      </c>
      <c r="D427" s="41" t="s">
        <v>1780</v>
      </c>
      <c r="E427" s="75" t="s">
        <v>1781</v>
      </c>
      <c r="F427" s="42">
        <f>VLOOKUP(E427,date_approbation!$A$2:$B$192,2,0)</f>
        <v>40004</v>
      </c>
      <c r="G427" s="42" t="str">
        <f>VLOOKUP(E427,' SAGE nécessaire'!$A$2:$C$192,2,0)</f>
        <v>non</v>
      </c>
      <c r="H427" s="42" t="str">
        <f>VLOOKUP(E427,' SAGE nécessaire'!$A$2:$C$192,3,0)</f>
        <v>non</v>
      </c>
      <c r="I427" s="43" t="s">
        <v>484</v>
      </c>
      <c r="J427" s="44" t="s">
        <v>1785</v>
      </c>
      <c r="K427" s="40" t="s">
        <v>73</v>
      </c>
      <c r="L427" s="45" t="s">
        <v>108</v>
      </c>
      <c r="M427" s="46" t="s">
        <v>109</v>
      </c>
      <c r="N427" s="45"/>
      <c r="O427" s="46"/>
      <c r="P427" s="47" t="s">
        <v>1786</v>
      </c>
      <c r="Q427" s="48" t="s">
        <v>1786</v>
      </c>
      <c r="R427" s="79" t="s">
        <v>220</v>
      </c>
      <c r="S427" s="55" t="s">
        <v>79</v>
      </c>
      <c r="T427" s="81" t="s">
        <v>488</v>
      </c>
      <c r="U427" s="52"/>
      <c r="V427" s="58" t="s">
        <v>82</v>
      </c>
      <c r="W427" s="57"/>
      <c r="X427" s="54" t="s">
        <v>83</v>
      </c>
      <c r="Y427" s="54" t="s">
        <v>83</v>
      </c>
      <c r="Z427" s="54" t="s">
        <v>102</v>
      </c>
      <c r="AA427" s="50"/>
      <c r="AB427" s="55"/>
      <c r="AC427" s="56"/>
      <c r="AJQ427" s="57"/>
      <c r="AJR427"/>
      <c r="AJS427"/>
      <c r="AJT427"/>
      <c r="AJU427"/>
      <c r="AJV427"/>
      <c r="AJW427"/>
      <c r="AJX427"/>
      <c r="AJY427"/>
      <c r="AJZ427"/>
      <c r="AKA427"/>
      <c r="AKB427"/>
      <c r="AKC427"/>
      <c r="AKD427"/>
      <c r="AKE427"/>
      <c r="AKF427"/>
      <c r="AKG427"/>
      <c r="AKH427"/>
      <c r="AKI427"/>
      <c r="AKJ427"/>
      <c r="AKK427"/>
      <c r="AKL427"/>
      <c r="AKM427"/>
      <c r="AKN427"/>
      <c r="AKO427"/>
      <c r="AKP427"/>
      <c r="AKQ427"/>
      <c r="AKR427"/>
      <c r="AKS427"/>
      <c r="AKT427"/>
      <c r="AKU427"/>
      <c r="AKV427"/>
      <c r="AKW427"/>
      <c r="AKX427"/>
      <c r="AKY427"/>
      <c r="AKZ427"/>
      <c r="ALA427"/>
      <c r="ALB427"/>
      <c r="ALC427"/>
      <c r="ALD427"/>
      <c r="ALE427"/>
      <c r="ALF427"/>
      <c r="ALG427"/>
      <c r="ALH427"/>
      <c r="ALI427"/>
      <c r="ALJ427"/>
      <c r="ALK427"/>
      <c r="ALL427"/>
      <c r="ALM427"/>
      <c r="ALN427"/>
      <c r="ALO427"/>
      <c r="ALP427"/>
      <c r="ALQ427"/>
      <c r="ALR427"/>
      <c r="ALS427"/>
      <c r="ALT427"/>
      <c r="ALU427"/>
      <c r="ALV427"/>
      <c r="ALW427"/>
      <c r="ALX427"/>
      <c r="ALY427"/>
      <c r="ALZ427"/>
      <c r="AMA427"/>
      <c r="AMB427"/>
      <c r="AMC427"/>
      <c r="AMD427"/>
      <c r="AME427"/>
      <c r="AMF427"/>
      <c r="AMG427"/>
      <c r="AMH427"/>
      <c r="AMI427"/>
      <c r="AMJ427"/>
    </row>
    <row r="428" spans="1:1024" s="58" customFormat="1" ht="42" x14ac:dyDescent="0.3">
      <c r="A428" s="40" t="str">
        <f>VLOOKUP(E428,comité_bassin!A:B,2,0)</f>
        <v>Loire-Bretagne</v>
      </c>
      <c r="B428" s="40" t="str">
        <f>VLOOKUP(E428,'Région SAGE'!$A$2:$B$233,2,0)</f>
        <v>BRETAGNE</v>
      </c>
      <c r="C428" s="40" t="str">
        <f>VLOOKUP(E428,'département SAGE'!$A$2:$B$192,2,0)</f>
        <v>FINISTERE</v>
      </c>
      <c r="D428" s="41" t="s">
        <v>1780</v>
      </c>
      <c r="E428" s="75" t="s">
        <v>1781</v>
      </c>
      <c r="F428" s="42">
        <f>VLOOKUP(E428,date_approbation!$A$2:$B$192,2,0)</f>
        <v>40004</v>
      </c>
      <c r="G428" s="42" t="str">
        <f>VLOOKUP(E428,' SAGE nécessaire'!$A$2:$C$192,2,0)</f>
        <v>non</v>
      </c>
      <c r="H428" s="42" t="str">
        <f>VLOOKUP(E428,' SAGE nécessaire'!$A$2:$C$192,3,0)</f>
        <v>non</v>
      </c>
      <c r="I428" s="43" t="s">
        <v>489</v>
      </c>
      <c r="J428" s="44" t="s">
        <v>1787</v>
      </c>
      <c r="K428" s="40" t="s">
        <v>73</v>
      </c>
      <c r="L428" s="45" t="s">
        <v>108</v>
      </c>
      <c r="M428" s="46" t="s">
        <v>1364</v>
      </c>
      <c r="N428" s="45"/>
      <c r="O428" s="46"/>
      <c r="P428" s="47" t="s">
        <v>1788</v>
      </c>
      <c r="Q428" s="48" t="s">
        <v>1788</v>
      </c>
      <c r="R428" s="79" t="s">
        <v>220</v>
      </c>
      <c r="S428" s="55" t="s">
        <v>79</v>
      </c>
      <c r="T428" s="67" t="s">
        <v>1045</v>
      </c>
      <c r="U428" s="52"/>
      <c r="V428" s="58" t="s">
        <v>82</v>
      </c>
      <c r="W428" s="57"/>
      <c r="X428" s="54" t="s">
        <v>83</v>
      </c>
      <c r="Y428" s="54" t="s">
        <v>83</v>
      </c>
      <c r="Z428" s="54" t="s">
        <v>84</v>
      </c>
      <c r="AA428" s="50"/>
      <c r="AB428" s="55"/>
      <c r="AC428" s="56"/>
      <c r="AJQ428" s="57"/>
      <c r="AJR428"/>
      <c r="AJS428"/>
      <c r="AJT428"/>
      <c r="AJU428"/>
      <c r="AJV428"/>
      <c r="AJW428"/>
      <c r="AJX428"/>
      <c r="AJY428"/>
      <c r="AJZ428"/>
      <c r="AKA428"/>
      <c r="AKB428"/>
      <c r="AKC428"/>
      <c r="AKD428"/>
      <c r="AKE428"/>
      <c r="AKF428"/>
      <c r="AKG428"/>
      <c r="AKH428"/>
      <c r="AKI428"/>
      <c r="AKJ428"/>
      <c r="AKK428"/>
      <c r="AKL428"/>
      <c r="AKM428"/>
      <c r="AKN428"/>
      <c r="AKO428"/>
      <c r="AKP428"/>
      <c r="AKQ428"/>
      <c r="AKR428"/>
      <c r="AKS428"/>
      <c r="AKT428"/>
      <c r="AKU428"/>
      <c r="AKV428"/>
      <c r="AKW428"/>
      <c r="AKX428"/>
      <c r="AKY428"/>
      <c r="AKZ428"/>
      <c r="ALA428"/>
      <c r="ALB428"/>
      <c r="ALC428"/>
      <c r="ALD428"/>
      <c r="ALE428"/>
      <c r="ALF428"/>
      <c r="ALG428"/>
      <c r="ALH428"/>
      <c r="ALI428"/>
      <c r="ALJ428"/>
      <c r="ALK428"/>
      <c r="ALL428"/>
      <c r="ALM428"/>
      <c r="ALN428"/>
      <c r="ALO428"/>
      <c r="ALP428"/>
      <c r="ALQ428"/>
      <c r="ALR428"/>
      <c r="ALS428"/>
      <c r="ALT428"/>
      <c r="ALU428"/>
      <c r="ALV428"/>
      <c r="ALW428"/>
      <c r="ALX428"/>
      <c r="ALY428"/>
      <c r="ALZ428"/>
      <c r="AMA428"/>
      <c r="AMB428"/>
      <c r="AMC428"/>
      <c r="AMD428"/>
      <c r="AME428"/>
      <c r="AMF428"/>
      <c r="AMG428"/>
      <c r="AMH428"/>
      <c r="AMI428"/>
      <c r="AMJ428"/>
    </row>
    <row r="429" spans="1:1024" s="58" customFormat="1" ht="42" x14ac:dyDescent="0.3">
      <c r="A429" s="40" t="str">
        <f>VLOOKUP(E429,comité_bassin!A:B,2,0)</f>
        <v>Loire-Bretagne</v>
      </c>
      <c r="B429" s="40" t="str">
        <f>VLOOKUP(E429,'Région SAGE'!$A$2:$B$233,2,0)</f>
        <v>BRETAGNE</v>
      </c>
      <c r="C429" s="40" t="str">
        <f>VLOOKUP(E429,'département SAGE'!$A$2:$B$192,2,0)</f>
        <v>FINISTERE</v>
      </c>
      <c r="D429" s="41" t="s">
        <v>1780</v>
      </c>
      <c r="E429" s="75" t="s">
        <v>1781</v>
      </c>
      <c r="F429" s="42">
        <f>VLOOKUP(E429,date_approbation!$A$2:$B$192,2,0)</f>
        <v>40004</v>
      </c>
      <c r="G429" s="42" t="str">
        <f>VLOOKUP(E429,' SAGE nécessaire'!$A$2:$C$192,2,0)</f>
        <v>non</v>
      </c>
      <c r="H429" s="42" t="str">
        <f>VLOOKUP(E429,' SAGE nécessaire'!$A$2:$C$192,3,0)</f>
        <v>non</v>
      </c>
      <c r="I429" s="43" t="s">
        <v>493</v>
      </c>
      <c r="J429" s="44" t="s">
        <v>1789</v>
      </c>
      <c r="K429" s="40" t="s">
        <v>73</v>
      </c>
      <c r="L429" s="45" t="str">
        <f>IF(OR(S429="2°a)", S429="2°b)",S429="2°c)",S429="4°"),"Milieux aquatiques","")</f>
        <v>Milieux aquatiques</v>
      </c>
      <c r="M429" s="46" t="s">
        <v>224</v>
      </c>
      <c r="N429" s="45"/>
      <c r="O429" s="46"/>
      <c r="P429" s="47" t="s">
        <v>1790</v>
      </c>
      <c r="Q429" s="48" t="s">
        <v>1790</v>
      </c>
      <c r="R429" s="79" t="s">
        <v>220</v>
      </c>
      <c r="S429" s="55" t="s">
        <v>79</v>
      </c>
      <c r="T429" s="81" t="s">
        <v>161</v>
      </c>
      <c r="U429" s="52"/>
      <c r="V429" s="58" t="s">
        <v>82</v>
      </c>
      <c r="W429" s="57"/>
      <c r="X429" s="54" t="s">
        <v>83</v>
      </c>
      <c r="Y429" s="54" t="s">
        <v>83</v>
      </c>
      <c r="Z429" s="54" t="s">
        <v>84</v>
      </c>
      <c r="AA429" s="50"/>
      <c r="AB429" s="55"/>
      <c r="AC429" s="56"/>
      <c r="AJQ429" s="57"/>
      <c r="AJR429"/>
      <c r="AJS429"/>
      <c r="AJT429"/>
      <c r="AJU429"/>
      <c r="AJV429"/>
      <c r="AJW429"/>
      <c r="AJX429"/>
      <c r="AJY429"/>
      <c r="AJZ429"/>
      <c r="AKA429"/>
      <c r="AKB429"/>
      <c r="AKC429"/>
      <c r="AKD429"/>
      <c r="AKE429"/>
      <c r="AKF429"/>
      <c r="AKG429"/>
      <c r="AKH429"/>
      <c r="AKI429"/>
      <c r="AKJ429"/>
      <c r="AKK429"/>
      <c r="AKL429"/>
      <c r="AKM429"/>
      <c r="AKN429"/>
      <c r="AKO429"/>
      <c r="AKP429"/>
      <c r="AKQ429"/>
      <c r="AKR429"/>
      <c r="AKS429"/>
      <c r="AKT429"/>
      <c r="AKU429"/>
      <c r="AKV429"/>
      <c r="AKW429"/>
      <c r="AKX429"/>
      <c r="AKY429"/>
      <c r="AKZ429"/>
      <c r="ALA429"/>
      <c r="ALB429"/>
      <c r="ALC429"/>
      <c r="ALD429"/>
      <c r="ALE429"/>
      <c r="ALF429"/>
      <c r="ALG429"/>
      <c r="ALH429"/>
      <c r="ALI429"/>
      <c r="ALJ429"/>
      <c r="ALK429"/>
      <c r="ALL429"/>
      <c r="ALM429"/>
      <c r="ALN429"/>
      <c r="ALO429"/>
      <c r="ALP429"/>
      <c r="ALQ429"/>
      <c r="ALR429"/>
      <c r="ALS429"/>
      <c r="ALT429"/>
      <c r="ALU429"/>
      <c r="ALV429"/>
      <c r="ALW429"/>
      <c r="ALX429"/>
      <c r="ALY429"/>
      <c r="ALZ429"/>
      <c r="AMA429"/>
      <c r="AMB429"/>
      <c r="AMC429"/>
      <c r="AMD429"/>
      <c r="AME429"/>
      <c r="AMF429"/>
      <c r="AMG429"/>
      <c r="AMH429"/>
      <c r="AMI429"/>
      <c r="AMJ429"/>
    </row>
    <row r="430" spans="1:1024" s="58" customFormat="1" ht="42" x14ac:dyDescent="0.3">
      <c r="A430" s="40" t="str">
        <f>VLOOKUP(E430,comité_bassin!A:B,2,0)</f>
        <v>Loire-Bretagne</v>
      </c>
      <c r="B430" s="40" t="str">
        <f>VLOOKUP(E430,'Région SAGE'!$A$2:$B$233,2,0)</f>
        <v>BRETAGNE</v>
      </c>
      <c r="C430" s="40" t="str">
        <f>VLOOKUP(E430,'département SAGE'!$A$2:$B$192,2,0)</f>
        <v>FINISTERE</v>
      </c>
      <c r="D430" s="41" t="s">
        <v>1780</v>
      </c>
      <c r="E430" s="75" t="s">
        <v>1781</v>
      </c>
      <c r="F430" s="42">
        <f>VLOOKUP(E430,date_approbation!$A$2:$B$192,2,0)</f>
        <v>40004</v>
      </c>
      <c r="G430" s="42" t="str">
        <f>VLOOKUP(E430,' SAGE nécessaire'!$A$2:$C$192,2,0)</f>
        <v>non</v>
      </c>
      <c r="H430" s="42" t="str">
        <f>VLOOKUP(E430,' SAGE nécessaire'!$A$2:$C$192,3,0)</f>
        <v>non</v>
      </c>
      <c r="I430" s="43" t="s">
        <v>497</v>
      </c>
      <c r="J430" s="44" t="s">
        <v>1791</v>
      </c>
      <c r="K430" s="40" t="s">
        <v>73</v>
      </c>
      <c r="L430" s="45" t="s">
        <v>74</v>
      </c>
      <c r="M430" s="46" t="s">
        <v>87</v>
      </c>
      <c r="N430" s="45"/>
      <c r="O430" s="46"/>
      <c r="P430" s="47" t="s">
        <v>1792</v>
      </c>
      <c r="Q430" s="48" t="s">
        <v>1792</v>
      </c>
      <c r="R430" s="79" t="s">
        <v>200</v>
      </c>
      <c r="S430" s="55" t="s">
        <v>1551</v>
      </c>
      <c r="T430" s="81" t="s">
        <v>92</v>
      </c>
      <c r="U430" s="52"/>
      <c r="V430" s="58" t="s">
        <v>82</v>
      </c>
      <c r="W430" s="57"/>
      <c r="X430" s="54" t="s">
        <v>83</v>
      </c>
      <c r="Y430" s="54" t="s">
        <v>83</v>
      </c>
      <c r="Z430" s="54" t="s">
        <v>84</v>
      </c>
      <c r="AA430" s="50"/>
      <c r="AB430" s="55"/>
      <c r="AC430" s="56"/>
      <c r="AJQ430" s="57"/>
      <c r="AJR430"/>
      <c r="AJS430"/>
      <c r="AJT430"/>
      <c r="AJU430"/>
      <c r="AJV430"/>
      <c r="AJW430"/>
      <c r="AJX430"/>
      <c r="AJY430"/>
      <c r="AJZ430"/>
      <c r="AKA430"/>
      <c r="AKB430"/>
      <c r="AKC430"/>
      <c r="AKD430"/>
      <c r="AKE430"/>
      <c r="AKF430"/>
      <c r="AKG430"/>
      <c r="AKH430"/>
      <c r="AKI430"/>
      <c r="AKJ430"/>
      <c r="AKK430"/>
      <c r="AKL430"/>
      <c r="AKM430"/>
      <c r="AKN430"/>
      <c r="AKO430"/>
      <c r="AKP430"/>
      <c r="AKQ430"/>
      <c r="AKR430"/>
      <c r="AKS430"/>
      <c r="AKT430"/>
      <c r="AKU430"/>
      <c r="AKV430"/>
      <c r="AKW430"/>
      <c r="AKX430"/>
      <c r="AKY430"/>
      <c r="AKZ430"/>
      <c r="ALA430"/>
      <c r="ALB430"/>
      <c r="ALC430"/>
      <c r="ALD430"/>
      <c r="ALE430"/>
      <c r="ALF430"/>
      <c r="ALG430"/>
      <c r="ALH430"/>
      <c r="ALI430"/>
      <c r="ALJ430"/>
      <c r="ALK430"/>
      <c r="ALL430"/>
      <c r="ALM430"/>
      <c r="ALN430"/>
      <c r="ALO430"/>
      <c r="ALP430"/>
      <c r="ALQ430"/>
      <c r="ALR430"/>
      <c r="ALS430"/>
      <c r="ALT430"/>
      <c r="ALU430"/>
      <c r="ALV430"/>
      <c r="ALW430"/>
      <c r="ALX430"/>
      <c r="ALY430"/>
      <c r="ALZ430"/>
      <c r="AMA430"/>
      <c r="AMB430"/>
      <c r="AMC430"/>
      <c r="AMD430"/>
      <c r="AME430"/>
      <c r="AMF430"/>
      <c r="AMG430"/>
      <c r="AMH430"/>
      <c r="AMI430"/>
      <c r="AMJ430"/>
    </row>
    <row r="431" spans="1:1024" s="58" customFormat="1" ht="42" x14ac:dyDescent="0.3">
      <c r="A431" s="40" t="str">
        <f>VLOOKUP(E431,comité_bassin!A:B,2,0)</f>
        <v>Loire-Bretagne</v>
      </c>
      <c r="B431" s="40" t="str">
        <f>VLOOKUP(E431,'Région SAGE'!$A$2:$B$233,2,0)</f>
        <v>BRETAGNE</v>
      </c>
      <c r="C431" s="40" t="str">
        <f>VLOOKUP(E431,'département SAGE'!$A$2:$B$192,2,0)</f>
        <v>FINISTERE</v>
      </c>
      <c r="D431" s="41" t="s">
        <v>1780</v>
      </c>
      <c r="E431" s="75" t="s">
        <v>1781</v>
      </c>
      <c r="F431" s="42">
        <f>VLOOKUP(E431,date_approbation!$A$2:$B$192,2,0)</f>
        <v>40004</v>
      </c>
      <c r="G431" s="42" t="str">
        <f>VLOOKUP(E431,' SAGE nécessaire'!$A$2:$C$192,2,0)</f>
        <v>non</v>
      </c>
      <c r="H431" s="42" t="str">
        <f>VLOOKUP(E431,' SAGE nécessaire'!$A$2:$C$192,3,0)</f>
        <v>non</v>
      </c>
      <c r="I431" s="43" t="s">
        <v>576</v>
      </c>
      <c r="J431" s="44" t="s">
        <v>1793</v>
      </c>
      <c r="K431" s="40" t="s">
        <v>73</v>
      </c>
      <c r="L431" s="45" t="str">
        <f>IF(OR(S431="2°a)", S431="2°b)",S431="2°c)",S431="4°"),"Milieux aquatiques","")</f>
        <v>Milieux aquatiques</v>
      </c>
      <c r="M431" s="46" t="s">
        <v>87</v>
      </c>
      <c r="N431" s="45"/>
      <c r="O431" s="46"/>
      <c r="P431" s="47" t="s">
        <v>1794</v>
      </c>
      <c r="Q431" s="48" t="s">
        <v>1794</v>
      </c>
      <c r="R431" s="79" t="s">
        <v>220</v>
      </c>
      <c r="S431" s="55" t="s">
        <v>79</v>
      </c>
      <c r="T431" s="81" t="s">
        <v>92</v>
      </c>
      <c r="U431" s="52"/>
      <c r="V431" s="58" t="s">
        <v>82</v>
      </c>
      <c r="W431" s="57"/>
      <c r="X431" s="54" t="s">
        <v>83</v>
      </c>
      <c r="Y431" s="54" t="s">
        <v>83</v>
      </c>
      <c r="Z431" s="54" t="s">
        <v>84</v>
      </c>
      <c r="AA431" s="50"/>
      <c r="AB431" s="55"/>
      <c r="AC431" s="56"/>
      <c r="AJQ431" s="57"/>
      <c r="AJR431"/>
      <c r="AJS431"/>
      <c r="AJT431"/>
      <c r="AJU431"/>
      <c r="AJV431"/>
      <c r="AJW431"/>
      <c r="AJX431"/>
      <c r="AJY431"/>
      <c r="AJZ431"/>
      <c r="AKA431"/>
      <c r="AKB431"/>
      <c r="AKC431"/>
      <c r="AKD431"/>
      <c r="AKE431"/>
      <c r="AKF431"/>
      <c r="AKG431"/>
      <c r="AKH431"/>
      <c r="AKI431"/>
      <c r="AKJ431"/>
      <c r="AKK431"/>
      <c r="AKL431"/>
      <c r="AKM431"/>
      <c r="AKN431"/>
      <c r="AKO431"/>
      <c r="AKP431"/>
      <c r="AKQ431"/>
      <c r="AKR431"/>
      <c r="AKS431"/>
      <c r="AKT431"/>
      <c r="AKU431"/>
      <c r="AKV431"/>
      <c r="AKW431"/>
      <c r="AKX431"/>
      <c r="AKY431"/>
      <c r="AKZ431"/>
      <c r="ALA431"/>
      <c r="ALB431"/>
      <c r="ALC431"/>
      <c r="ALD431"/>
      <c r="ALE431"/>
      <c r="ALF431"/>
      <c r="ALG431"/>
      <c r="ALH431"/>
      <c r="ALI431"/>
      <c r="ALJ431"/>
      <c r="ALK431"/>
      <c r="ALL431"/>
      <c r="ALM431"/>
      <c r="ALN431"/>
      <c r="ALO431"/>
      <c r="ALP431"/>
      <c r="ALQ431"/>
      <c r="ALR431"/>
      <c r="ALS431"/>
      <c r="ALT431"/>
      <c r="ALU431"/>
      <c r="ALV431"/>
      <c r="ALW431"/>
      <c r="ALX431"/>
      <c r="ALY431"/>
      <c r="ALZ431"/>
      <c r="AMA431"/>
      <c r="AMB431"/>
      <c r="AMC431"/>
      <c r="AMD431"/>
      <c r="AME431"/>
      <c r="AMF431"/>
      <c r="AMG431"/>
      <c r="AMH431"/>
      <c r="AMI431"/>
      <c r="AMJ431"/>
    </row>
    <row r="432" spans="1:1024" s="58" customFormat="1" ht="42" x14ac:dyDescent="0.3">
      <c r="A432" s="40" t="str">
        <f>VLOOKUP(E432,comité_bassin!A:B,2,0)</f>
        <v>Loire-Bretagne</v>
      </c>
      <c r="B432" s="40" t="str">
        <f>VLOOKUP(E432,'Région SAGE'!$A$2:$B$233,2,0)</f>
        <v>BRETAGNE</v>
      </c>
      <c r="C432" s="40" t="str">
        <f>VLOOKUP(E432,'département SAGE'!$A$2:$B$192,2,0)</f>
        <v>FINISTERE</v>
      </c>
      <c r="D432" s="41" t="s">
        <v>1780</v>
      </c>
      <c r="E432" s="75" t="s">
        <v>1781</v>
      </c>
      <c r="F432" s="42">
        <f>VLOOKUP(E432,date_approbation!$A$2:$B$192,2,0)</f>
        <v>40004</v>
      </c>
      <c r="G432" s="42" t="str">
        <f>VLOOKUP(E432,' SAGE nécessaire'!$A$2:$C$192,2,0)</f>
        <v>non</v>
      </c>
      <c r="H432" s="42" t="str">
        <f>VLOOKUP(E432,' SAGE nécessaire'!$A$2:$C$192,3,0)</f>
        <v>non</v>
      </c>
      <c r="I432" s="43" t="s">
        <v>541</v>
      </c>
      <c r="J432" s="44" t="s">
        <v>1795</v>
      </c>
      <c r="K432" s="40" t="s">
        <v>73</v>
      </c>
      <c r="L432" s="45" t="s">
        <v>74</v>
      </c>
      <c r="M432" s="59" t="s">
        <v>119</v>
      </c>
      <c r="N432" s="45"/>
      <c r="O432" s="46"/>
      <c r="P432" s="47" t="s">
        <v>1796</v>
      </c>
      <c r="Q432" s="48" t="s">
        <v>1796</v>
      </c>
      <c r="R432" s="79" t="s">
        <v>200</v>
      </c>
      <c r="S432" s="55" t="s">
        <v>1551</v>
      </c>
      <c r="T432" s="81" t="s">
        <v>460</v>
      </c>
      <c r="U432" s="52"/>
      <c r="V432" s="58" t="s">
        <v>82</v>
      </c>
      <c r="W432" s="57"/>
      <c r="X432" s="54" t="s">
        <v>83</v>
      </c>
      <c r="Y432" s="54" t="s">
        <v>83</v>
      </c>
      <c r="Z432" s="54" t="s">
        <v>84</v>
      </c>
      <c r="AA432" s="50"/>
      <c r="AB432" s="55"/>
      <c r="AC432" s="56"/>
      <c r="AJQ432" s="57"/>
      <c r="AJR432"/>
      <c r="AJS432"/>
      <c r="AJT432"/>
      <c r="AJU432"/>
      <c r="AJV432"/>
      <c r="AJW432"/>
      <c r="AJX432"/>
      <c r="AJY432"/>
      <c r="AJZ432"/>
      <c r="AKA432"/>
      <c r="AKB432"/>
      <c r="AKC432"/>
      <c r="AKD432"/>
      <c r="AKE432"/>
      <c r="AKF432"/>
      <c r="AKG432"/>
      <c r="AKH432"/>
      <c r="AKI432"/>
      <c r="AKJ432"/>
      <c r="AKK432"/>
      <c r="AKL432"/>
      <c r="AKM432"/>
      <c r="AKN432"/>
      <c r="AKO432"/>
      <c r="AKP432"/>
      <c r="AKQ432"/>
      <c r="AKR432"/>
      <c r="AKS432"/>
      <c r="AKT432"/>
      <c r="AKU432"/>
      <c r="AKV432"/>
      <c r="AKW432"/>
      <c r="AKX432"/>
      <c r="AKY432"/>
      <c r="AKZ432"/>
      <c r="ALA432"/>
      <c r="ALB432"/>
      <c r="ALC432"/>
      <c r="ALD432"/>
      <c r="ALE432"/>
      <c r="ALF432"/>
      <c r="ALG432"/>
      <c r="ALH432"/>
      <c r="ALI432"/>
      <c r="ALJ432"/>
      <c r="ALK432"/>
      <c r="ALL432"/>
      <c r="ALM432"/>
      <c r="ALN432"/>
      <c r="ALO432"/>
      <c r="ALP432"/>
      <c r="ALQ432"/>
      <c r="ALR432"/>
      <c r="ALS432"/>
      <c r="ALT432"/>
      <c r="ALU432"/>
      <c r="ALV432"/>
      <c r="ALW432"/>
      <c r="ALX432"/>
      <c r="ALY432"/>
      <c r="ALZ432"/>
      <c r="AMA432"/>
      <c r="AMB432"/>
      <c r="AMC432"/>
      <c r="AMD432"/>
      <c r="AME432"/>
      <c r="AMF432"/>
      <c r="AMG432"/>
      <c r="AMH432"/>
      <c r="AMI432"/>
      <c r="AMJ432"/>
    </row>
    <row r="433" spans="1:1024" s="58" customFormat="1" ht="63" x14ac:dyDescent="0.3">
      <c r="A433" s="40" t="str">
        <f>VLOOKUP(E433,comité_bassin!A:B,2,0)</f>
        <v>Loire-Bretagne</v>
      </c>
      <c r="B433" s="40" t="str">
        <f>VLOOKUP(E433,'Région SAGE'!$A$2:$B$233,2,0)</f>
        <v>BRETAGNE</v>
      </c>
      <c r="C433" s="40" t="str">
        <f>VLOOKUP(E433,'département SAGE'!$A$2:$B$192,2,0)</f>
        <v>FINISTERE</v>
      </c>
      <c r="D433" s="41" t="s">
        <v>1780</v>
      </c>
      <c r="E433" s="75" t="s">
        <v>1781</v>
      </c>
      <c r="F433" s="42">
        <f>VLOOKUP(E433,date_approbation!$A$2:$B$192,2,0)</f>
        <v>40004</v>
      </c>
      <c r="G433" s="42" t="str">
        <f>VLOOKUP(E433,' SAGE nécessaire'!$A$2:$C$192,2,0)</f>
        <v>non</v>
      </c>
      <c r="H433" s="42" t="str">
        <f>VLOOKUP(E433,' SAGE nécessaire'!$A$2:$C$192,3,0)</f>
        <v>non</v>
      </c>
      <c r="I433" s="43" t="s">
        <v>546</v>
      </c>
      <c r="J433" s="44" t="s">
        <v>1797</v>
      </c>
      <c r="K433" s="40" t="s">
        <v>73</v>
      </c>
      <c r="L433" s="45" t="s">
        <v>138</v>
      </c>
      <c r="M433" s="46" t="s">
        <v>139</v>
      </c>
      <c r="N433" s="45"/>
      <c r="O433" s="46"/>
      <c r="P433" s="47" t="s">
        <v>1798</v>
      </c>
      <c r="Q433" s="48" t="s">
        <v>1798</v>
      </c>
      <c r="R433" s="79" t="s">
        <v>220</v>
      </c>
      <c r="S433" s="55" t="s">
        <v>1784</v>
      </c>
      <c r="T433" s="81" t="s">
        <v>545</v>
      </c>
      <c r="U433" s="52"/>
      <c r="V433" s="58" t="s">
        <v>93</v>
      </c>
      <c r="W433" s="57"/>
      <c r="X433" s="54" t="s">
        <v>83</v>
      </c>
      <c r="Y433" s="90" t="s">
        <v>556</v>
      </c>
      <c r="Z433" s="54" t="s">
        <v>84</v>
      </c>
      <c r="AA433" s="50"/>
      <c r="AB433" s="55"/>
      <c r="AC433" s="56"/>
      <c r="AJQ433" s="57"/>
      <c r="AJR433"/>
      <c r="AJS433"/>
      <c r="AJT433"/>
      <c r="AJU433"/>
      <c r="AJV433"/>
      <c r="AJW433"/>
      <c r="AJX433"/>
      <c r="AJY433"/>
      <c r="AJZ433"/>
      <c r="AKA433"/>
      <c r="AKB433"/>
      <c r="AKC433"/>
      <c r="AKD433"/>
      <c r="AKE433"/>
      <c r="AKF433"/>
      <c r="AKG433"/>
      <c r="AKH433"/>
      <c r="AKI433"/>
      <c r="AKJ433"/>
      <c r="AKK433"/>
      <c r="AKL433"/>
      <c r="AKM433"/>
      <c r="AKN433"/>
      <c r="AKO433"/>
      <c r="AKP433"/>
      <c r="AKQ433"/>
      <c r="AKR433"/>
      <c r="AKS433"/>
      <c r="AKT433"/>
      <c r="AKU433"/>
      <c r="AKV433"/>
      <c r="AKW433"/>
      <c r="AKX433"/>
      <c r="AKY433"/>
      <c r="AKZ433"/>
      <c r="ALA433"/>
      <c r="ALB433"/>
      <c r="ALC433"/>
      <c r="ALD433"/>
      <c r="ALE433"/>
      <c r="ALF433"/>
      <c r="ALG433"/>
      <c r="ALH433"/>
      <c r="ALI433"/>
      <c r="ALJ433"/>
      <c r="ALK433"/>
      <c r="ALL433"/>
      <c r="ALM433"/>
      <c r="ALN433"/>
      <c r="ALO433"/>
      <c r="ALP433"/>
      <c r="ALQ433"/>
      <c r="ALR433"/>
      <c r="ALS433"/>
      <c r="ALT433"/>
      <c r="ALU433"/>
      <c r="ALV433"/>
      <c r="ALW433"/>
      <c r="ALX433"/>
      <c r="ALY433"/>
      <c r="ALZ433"/>
      <c r="AMA433"/>
      <c r="AMB433"/>
      <c r="AMC433"/>
      <c r="AMD433"/>
      <c r="AME433"/>
      <c r="AMF433"/>
      <c r="AMG433"/>
      <c r="AMH433"/>
      <c r="AMI433"/>
      <c r="AMJ433"/>
    </row>
    <row r="434" spans="1:1024" s="58" customFormat="1" ht="63" x14ac:dyDescent="0.3">
      <c r="A434" s="40" t="str">
        <f>VLOOKUP(E434,comité_bassin!A:B,2,0)</f>
        <v>Loire-Bretagne</v>
      </c>
      <c r="B434" s="40" t="str">
        <f>VLOOKUP(E434,'Région SAGE'!$A$2:$B$233,2,0)</f>
        <v>BRETAGNE</v>
      </c>
      <c r="C434" s="40" t="str">
        <f>VLOOKUP(E434,'département SAGE'!$A$2:$B$192,2,0)</f>
        <v>FINISTERE</v>
      </c>
      <c r="D434" s="41" t="s">
        <v>1780</v>
      </c>
      <c r="E434" s="75" t="s">
        <v>1781</v>
      </c>
      <c r="F434" s="42">
        <f>VLOOKUP(E434,date_approbation!$A$2:$B$192,2,0)</f>
        <v>40004</v>
      </c>
      <c r="G434" s="42" t="str">
        <f>VLOOKUP(E434,' SAGE nécessaire'!$A$2:$C$192,2,0)</f>
        <v>non</v>
      </c>
      <c r="H434" s="42" t="str">
        <f>VLOOKUP(E434,' SAGE nécessaire'!$A$2:$C$192,3,0)</f>
        <v>non</v>
      </c>
      <c r="I434" s="43" t="s">
        <v>550</v>
      </c>
      <c r="J434" s="44" t="s">
        <v>1799</v>
      </c>
      <c r="K434" s="40" t="s">
        <v>73</v>
      </c>
      <c r="L434" s="45" t="s">
        <v>138</v>
      </c>
      <c r="M434" s="46" t="s">
        <v>248</v>
      </c>
      <c r="N434" s="45"/>
      <c r="O434" s="46"/>
      <c r="P434" s="47" t="s">
        <v>1800</v>
      </c>
      <c r="Q434" s="48" t="s">
        <v>1800</v>
      </c>
      <c r="R434" s="79" t="s">
        <v>220</v>
      </c>
      <c r="S434" s="55" t="s">
        <v>1784</v>
      </c>
      <c r="T434" s="81" t="s">
        <v>302</v>
      </c>
      <c r="U434" s="52"/>
      <c r="V434" s="58" t="s">
        <v>93</v>
      </c>
      <c r="W434" s="57"/>
      <c r="X434" s="54" t="s">
        <v>83</v>
      </c>
      <c r="Y434" s="90" t="s">
        <v>556</v>
      </c>
      <c r="Z434" s="54" t="s">
        <v>84</v>
      </c>
      <c r="AA434" s="50"/>
      <c r="AB434" s="55"/>
      <c r="AC434" s="56"/>
      <c r="AJQ434" s="57"/>
      <c r="AJR434"/>
      <c r="AJS434"/>
      <c r="AJT434"/>
      <c r="AJU434"/>
      <c r="AJV434"/>
      <c r="AJW434"/>
      <c r="AJX434"/>
      <c r="AJY434"/>
      <c r="AJZ434"/>
      <c r="AKA434"/>
      <c r="AKB434"/>
      <c r="AKC434"/>
      <c r="AKD434"/>
      <c r="AKE434"/>
      <c r="AKF434"/>
      <c r="AKG434"/>
      <c r="AKH434"/>
      <c r="AKI434"/>
      <c r="AKJ434"/>
      <c r="AKK434"/>
      <c r="AKL434"/>
      <c r="AKM434"/>
      <c r="AKN434"/>
      <c r="AKO434"/>
      <c r="AKP434"/>
      <c r="AKQ434"/>
      <c r="AKR434"/>
      <c r="AKS434"/>
      <c r="AKT434"/>
      <c r="AKU434"/>
      <c r="AKV434"/>
      <c r="AKW434"/>
      <c r="AKX434"/>
      <c r="AKY434"/>
      <c r="AKZ434"/>
      <c r="ALA434"/>
      <c r="ALB434"/>
      <c r="ALC434"/>
      <c r="ALD434"/>
      <c r="ALE434"/>
      <c r="ALF434"/>
      <c r="ALG434"/>
      <c r="ALH434"/>
      <c r="ALI434"/>
      <c r="ALJ434"/>
      <c r="ALK434"/>
      <c r="ALL434"/>
      <c r="ALM434"/>
      <c r="ALN434"/>
      <c r="ALO434"/>
      <c r="ALP434"/>
      <c r="ALQ434"/>
      <c r="ALR434"/>
      <c r="ALS434"/>
      <c r="ALT434"/>
      <c r="ALU434"/>
      <c r="ALV434"/>
      <c r="ALW434"/>
      <c r="ALX434"/>
      <c r="ALY434"/>
      <c r="ALZ434"/>
      <c r="AMA434"/>
      <c r="AMB434"/>
      <c r="AMC434"/>
      <c r="AMD434"/>
      <c r="AME434"/>
      <c r="AMF434"/>
      <c r="AMG434"/>
      <c r="AMH434"/>
      <c r="AMI434"/>
      <c r="AMJ434"/>
    </row>
    <row r="435" spans="1:1024" s="58" customFormat="1" ht="84" x14ac:dyDescent="0.3">
      <c r="A435" s="40" t="str">
        <f>VLOOKUP(E435,comité_bassin!A:B,2,0)</f>
        <v>Loire-Bretagne</v>
      </c>
      <c r="B435" s="40" t="str">
        <f>VLOOKUP(E435,'Région SAGE'!$A$2:$B$233,2,0)</f>
        <v>BRETAGNE</v>
      </c>
      <c r="C435" s="40" t="str">
        <f>VLOOKUP(E435,'département SAGE'!$A$2:$B$192,2,0)</f>
        <v>FINISTERE</v>
      </c>
      <c r="D435" s="41" t="s">
        <v>1801</v>
      </c>
      <c r="E435" s="75" t="s">
        <v>1802</v>
      </c>
      <c r="F435" s="42">
        <f>VLOOKUP(E435,date_approbation!$A$2:$B$192,2,0)</f>
        <v>39115</v>
      </c>
      <c r="G435" s="42" t="str">
        <f>VLOOKUP(E435,' SAGE nécessaire'!$A$2:$C$192,2,0)</f>
        <v>non</v>
      </c>
      <c r="H435" s="42" t="str">
        <f>VLOOKUP(E435,' SAGE nécessaire'!$A$2:$C$192,3,0)</f>
        <v>non</v>
      </c>
      <c r="I435" s="43" t="s">
        <v>480</v>
      </c>
      <c r="J435" s="44" t="s">
        <v>1803</v>
      </c>
      <c r="K435" s="40" t="s">
        <v>73</v>
      </c>
      <c r="L435" s="45" t="s">
        <v>138</v>
      </c>
      <c r="M435" s="46" t="s">
        <v>139</v>
      </c>
      <c r="N435" s="45"/>
      <c r="O435" s="46"/>
      <c r="P435" s="47" t="s">
        <v>1804</v>
      </c>
      <c r="Q435" s="48" t="s">
        <v>1805</v>
      </c>
      <c r="R435" s="79" t="s">
        <v>200</v>
      </c>
      <c r="S435" s="50" t="s">
        <v>91</v>
      </c>
      <c r="T435" s="51" t="s">
        <v>142</v>
      </c>
      <c r="U435" s="52"/>
      <c r="V435" s="58" t="s">
        <v>82</v>
      </c>
      <c r="W435" s="57"/>
      <c r="X435" s="54" t="s">
        <v>83</v>
      </c>
      <c r="Y435" s="90" t="s">
        <v>71</v>
      </c>
      <c r="Z435" s="54" t="s">
        <v>84</v>
      </c>
      <c r="AA435" s="50"/>
      <c r="AB435" s="55"/>
      <c r="AC435" s="56"/>
      <c r="AJQ435" s="57"/>
      <c r="AJR435"/>
      <c r="AJS435"/>
      <c r="AJT435"/>
      <c r="AJU435"/>
      <c r="AJV435"/>
      <c r="AJW435"/>
      <c r="AJX435"/>
      <c r="AJY435"/>
      <c r="AJZ435"/>
      <c r="AKA435"/>
      <c r="AKB435"/>
      <c r="AKC435"/>
      <c r="AKD435"/>
      <c r="AKE435"/>
      <c r="AKF435"/>
      <c r="AKG435"/>
      <c r="AKH435"/>
      <c r="AKI435"/>
      <c r="AKJ435"/>
      <c r="AKK435"/>
      <c r="AKL435"/>
      <c r="AKM435"/>
      <c r="AKN435"/>
      <c r="AKO435"/>
      <c r="AKP435"/>
      <c r="AKQ435"/>
      <c r="AKR435"/>
      <c r="AKS435"/>
      <c r="AKT435"/>
      <c r="AKU435"/>
      <c r="AKV435"/>
      <c r="AKW435"/>
      <c r="AKX435"/>
      <c r="AKY435"/>
      <c r="AKZ435"/>
      <c r="ALA435"/>
      <c r="ALB435"/>
      <c r="ALC435"/>
      <c r="ALD435"/>
      <c r="ALE435"/>
      <c r="ALF435"/>
      <c r="ALG435"/>
      <c r="ALH435"/>
      <c r="ALI435"/>
      <c r="ALJ435"/>
      <c r="ALK435"/>
      <c r="ALL435"/>
      <c r="ALM435"/>
      <c r="ALN435"/>
      <c r="ALO435"/>
      <c r="ALP435"/>
      <c r="ALQ435"/>
      <c r="ALR435"/>
      <c r="ALS435"/>
      <c r="ALT435"/>
      <c r="ALU435"/>
      <c r="ALV435"/>
      <c r="ALW435"/>
      <c r="ALX435"/>
      <c r="ALY435"/>
      <c r="ALZ435"/>
      <c r="AMA435"/>
      <c r="AMB435"/>
      <c r="AMC435"/>
      <c r="AMD435"/>
      <c r="AME435"/>
      <c r="AMF435"/>
      <c r="AMG435"/>
      <c r="AMH435"/>
      <c r="AMI435"/>
      <c r="AMJ435"/>
    </row>
    <row r="436" spans="1:1024" s="58" customFormat="1" ht="409.6" x14ac:dyDescent="0.3">
      <c r="A436" s="40" t="str">
        <f>VLOOKUP(E436,comité_bassin!A:B,2,0)</f>
        <v>Loire-Bretagne</v>
      </c>
      <c r="B436" s="40" t="str">
        <f>VLOOKUP(E436,'Région SAGE'!$A$2:$B$233,2,0)</f>
        <v>BRETAGNE</v>
      </c>
      <c r="C436" s="40" t="str">
        <f>VLOOKUP(E436,'département SAGE'!$A$2:$B$192,2,0)</f>
        <v>FINISTERE</v>
      </c>
      <c r="D436" s="41" t="s">
        <v>1801</v>
      </c>
      <c r="E436" s="75" t="s">
        <v>1802</v>
      </c>
      <c r="F436" s="42">
        <f>VLOOKUP(E436,date_approbation!$A$2:$B$192,2,0)</f>
        <v>39115</v>
      </c>
      <c r="G436" s="42" t="str">
        <f>VLOOKUP(E436,' SAGE nécessaire'!$A$2:$C$192,2,0)</f>
        <v>non</v>
      </c>
      <c r="H436" s="42" t="str">
        <f>VLOOKUP(E436,' SAGE nécessaire'!$A$2:$C$192,3,0)</f>
        <v>non</v>
      </c>
      <c r="I436" s="43" t="s">
        <v>484</v>
      </c>
      <c r="J436" s="44" t="s">
        <v>1806</v>
      </c>
      <c r="K436" s="40" t="s">
        <v>73</v>
      </c>
      <c r="L436" s="45" t="str">
        <f>IF(OR(S436="2°a)", S436="2°b)",S436="2°c)",S436="4°"),"Milieux aquatiques","")</f>
        <v>Milieux aquatiques</v>
      </c>
      <c r="M436" s="46" t="s">
        <v>87</v>
      </c>
      <c r="N436" s="45"/>
      <c r="O436" s="46"/>
      <c r="P436" s="47" t="s">
        <v>1711</v>
      </c>
      <c r="Q436" s="48" t="s">
        <v>1807</v>
      </c>
      <c r="R436" s="79" t="s">
        <v>200</v>
      </c>
      <c r="S436" s="55" t="s">
        <v>79</v>
      </c>
      <c r="T436" s="81" t="s">
        <v>92</v>
      </c>
      <c r="U436" s="52"/>
      <c r="V436" s="58" t="s">
        <v>82</v>
      </c>
      <c r="W436" s="57"/>
      <c r="X436" s="54" t="s">
        <v>83</v>
      </c>
      <c r="Y436" s="54" t="s">
        <v>83</v>
      </c>
      <c r="Z436" s="54" t="s">
        <v>84</v>
      </c>
      <c r="AA436" s="50"/>
      <c r="AB436" s="55"/>
      <c r="AC436" s="56"/>
      <c r="AJQ436" s="57"/>
      <c r="AJR436"/>
      <c r="AJS436"/>
      <c r="AJT436"/>
      <c r="AJU436"/>
      <c r="AJV436"/>
      <c r="AJW436"/>
      <c r="AJX436"/>
      <c r="AJY436"/>
      <c r="AJZ436"/>
      <c r="AKA436"/>
      <c r="AKB436"/>
      <c r="AKC436"/>
      <c r="AKD436"/>
      <c r="AKE436"/>
      <c r="AKF436"/>
      <c r="AKG436"/>
      <c r="AKH436"/>
      <c r="AKI436"/>
      <c r="AKJ436"/>
      <c r="AKK436"/>
      <c r="AKL436"/>
      <c r="AKM436"/>
      <c r="AKN436"/>
      <c r="AKO436"/>
      <c r="AKP436"/>
      <c r="AKQ436"/>
      <c r="AKR436"/>
      <c r="AKS436"/>
      <c r="AKT436"/>
      <c r="AKU436"/>
      <c r="AKV436"/>
      <c r="AKW436"/>
      <c r="AKX436"/>
      <c r="AKY436"/>
      <c r="AKZ436"/>
      <c r="ALA436"/>
      <c r="ALB436"/>
      <c r="ALC436"/>
      <c r="ALD436"/>
      <c r="ALE436"/>
      <c r="ALF436"/>
      <c r="ALG436"/>
      <c r="ALH436"/>
      <c r="ALI436"/>
      <c r="ALJ436"/>
      <c r="ALK436"/>
      <c r="ALL436"/>
      <c r="ALM436"/>
      <c r="ALN436"/>
      <c r="ALO436"/>
      <c r="ALP436"/>
      <c r="ALQ436"/>
      <c r="ALR436"/>
      <c r="ALS436"/>
      <c r="ALT436"/>
      <c r="ALU436"/>
      <c r="ALV436"/>
      <c r="ALW436"/>
      <c r="ALX436"/>
      <c r="ALY436"/>
      <c r="ALZ436"/>
      <c r="AMA436"/>
      <c r="AMB436"/>
      <c r="AMC436"/>
      <c r="AMD436"/>
      <c r="AME436"/>
      <c r="AMF436"/>
      <c r="AMG436"/>
      <c r="AMH436"/>
      <c r="AMI436"/>
      <c r="AMJ436"/>
    </row>
    <row r="437" spans="1:1024" s="58" customFormat="1" ht="84" x14ac:dyDescent="0.3">
      <c r="A437" s="40" t="str">
        <f>VLOOKUP(E437,comité_bassin!A:B,2,0)</f>
        <v>Loire-Bretagne</v>
      </c>
      <c r="B437" s="40" t="str">
        <f>VLOOKUP(E437,'Région SAGE'!$A$2:$B$233,2,0)</f>
        <v>BRETAGNE</v>
      </c>
      <c r="C437" s="40" t="str">
        <f>VLOOKUP(E437,'département SAGE'!$A$2:$B$192,2,0)</f>
        <v>FINISTERE</v>
      </c>
      <c r="D437" s="41" t="s">
        <v>1801</v>
      </c>
      <c r="E437" s="75" t="s">
        <v>1802</v>
      </c>
      <c r="F437" s="42">
        <f>VLOOKUP(E437,date_approbation!$A$2:$B$192,2,0)</f>
        <v>39115</v>
      </c>
      <c r="G437" s="42" t="str">
        <f>VLOOKUP(E437,' SAGE nécessaire'!$A$2:$C$192,2,0)</f>
        <v>non</v>
      </c>
      <c r="H437" s="42" t="str">
        <f>VLOOKUP(E437,' SAGE nécessaire'!$A$2:$C$192,3,0)</f>
        <v>non</v>
      </c>
      <c r="I437" s="43" t="s">
        <v>489</v>
      </c>
      <c r="J437" s="44" t="s">
        <v>1808</v>
      </c>
      <c r="K437" s="40" t="s">
        <v>73</v>
      </c>
      <c r="L437" s="45" t="s">
        <v>74</v>
      </c>
      <c r="M437" s="46" t="s">
        <v>395</v>
      </c>
      <c r="N437" s="45"/>
      <c r="O437" s="46"/>
      <c r="P437" s="47" t="s">
        <v>1809</v>
      </c>
      <c r="Q437" s="48" t="s">
        <v>1810</v>
      </c>
      <c r="R437" s="79" t="s">
        <v>200</v>
      </c>
      <c r="S437" s="55" t="s">
        <v>1811</v>
      </c>
      <c r="T437" s="67" t="s">
        <v>148</v>
      </c>
      <c r="U437" s="52" t="s">
        <v>81</v>
      </c>
      <c r="V437" s="58" t="s">
        <v>82</v>
      </c>
      <c r="W437" s="57"/>
      <c r="X437" s="54" t="s">
        <v>83</v>
      </c>
      <c r="Y437" s="90" t="s">
        <v>71</v>
      </c>
      <c r="Z437" s="54" t="s">
        <v>84</v>
      </c>
      <c r="AA437" s="50"/>
      <c r="AB437" s="55"/>
      <c r="AC437" s="56"/>
      <c r="AJQ437" s="57"/>
      <c r="AJR437"/>
      <c r="AJS437"/>
      <c r="AJT437"/>
      <c r="AJU437"/>
      <c r="AJV437"/>
      <c r="AJW437"/>
      <c r="AJX437"/>
      <c r="AJY437"/>
      <c r="AJZ437"/>
      <c r="AKA437"/>
      <c r="AKB437"/>
      <c r="AKC437"/>
      <c r="AKD437"/>
      <c r="AKE437"/>
      <c r="AKF437"/>
      <c r="AKG437"/>
      <c r="AKH437"/>
      <c r="AKI437"/>
      <c r="AKJ437"/>
      <c r="AKK437"/>
      <c r="AKL437"/>
      <c r="AKM437"/>
      <c r="AKN437"/>
      <c r="AKO437"/>
      <c r="AKP437"/>
      <c r="AKQ437"/>
      <c r="AKR437"/>
      <c r="AKS437"/>
      <c r="AKT437"/>
      <c r="AKU437"/>
      <c r="AKV437"/>
      <c r="AKW437"/>
      <c r="AKX437"/>
      <c r="AKY437"/>
      <c r="AKZ437"/>
      <c r="ALA437"/>
      <c r="ALB437"/>
      <c r="ALC437"/>
      <c r="ALD437"/>
      <c r="ALE437"/>
      <c r="ALF437"/>
      <c r="ALG437"/>
      <c r="ALH437"/>
      <c r="ALI437"/>
      <c r="ALJ437"/>
      <c r="ALK437"/>
      <c r="ALL437"/>
      <c r="ALM437"/>
      <c r="ALN437"/>
      <c r="ALO437"/>
      <c r="ALP437"/>
      <c r="ALQ437"/>
      <c r="ALR437"/>
      <c r="ALS437"/>
      <c r="ALT437"/>
      <c r="ALU437"/>
      <c r="ALV437"/>
      <c r="ALW437"/>
      <c r="ALX437"/>
      <c r="ALY437"/>
      <c r="ALZ437"/>
      <c r="AMA437"/>
      <c r="AMB437"/>
      <c r="AMC437"/>
      <c r="AMD437"/>
      <c r="AME437"/>
      <c r="AMF437"/>
      <c r="AMG437"/>
      <c r="AMH437"/>
      <c r="AMI437"/>
      <c r="AMJ437"/>
    </row>
    <row r="438" spans="1:1024" s="58" customFormat="1" ht="42" x14ac:dyDescent="0.3">
      <c r="A438" s="40" t="str">
        <f>VLOOKUP(E438,comité_bassin!A:B,2,0)</f>
        <v>Loire-Bretagne</v>
      </c>
      <c r="B438" s="40" t="str">
        <f>VLOOKUP(E438,'Région SAGE'!$A$2:$B$233,2,0)</f>
        <v>BRETAGNE</v>
      </c>
      <c r="C438" s="40" t="str">
        <f>VLOOKUP(E438,'département SAGE'!$A$2:$B$192,2,0)</f>
        <v>MORBIHAN</v>
      </c>
      <c r="D438" s="41" t="s">
        <v>1812</v>
      </c>
      <c r="E438" s="75" t="s">
        <v>1813</v>
      </c>
      <c r="F438" s="42">
        <f>VLOOKUP(E438,date_approbation!$A$2:$B$192,2,0)</f>
        <v>42226</v>
      </c>
      <c r="G438" s="42" t="str">
        <f>VLOOKUP(E438,' SAGE nécessaire'!$A$2:$C$192,2,0)</f>
        <v>non</v>
      </c>
      <c r="H438" s="42" t="str">
        <f>VLOOKUP(E438,' SAGE nécessaire'!$A$2:$C$192,3,0)</f>
        <v>non</v>
      </c>
      <c r="I438" s="43" t="s">
        <v>480</v>
      </c>
      <c r="J438" s="44" t="s">
        <v>1814</v>
      </c>
      <c r="K438" s="40" t="s">
        <v>73</v>
      </c>
      <c r="L438" s="45" t="s">
        <v>74</v>
      </c>
      <c r="M438" s="46" t="s">
        <v>395</v>
      </c>
      <c r="N438" s="45"/>
      <c r="O438" s="46"/>
      <c r="P438" s="47" t="s">
        <v>1815</v>
      </c>
      <c r="Q438" s="48" t="s">
        <v>1815</v>
      </c>
      <c r="R438" s="79" t="s">
        <v>200</v>
      </c>
      <c r="S438" s="55" t="s">
        <v>1811</v>
      </c>
      <c r="T438" s="67" t="s">
        <v>148</v>
      </c>
      <c r="U438" s="52"/>
      <c r="V438" s="58" t="s">
        <v>82</v>
      </c>
      <c r="W438" s="57"/>
      <c r="X438" s="54" t="s">
        <v>83</v>
      </c>
      <c r="Y438" s="54" t="s">
        <v>83</v>
      </c>
      <c r="Z438" s="54" t="s">
        <v>84</v>
      </c>
      <c r="AA438" s="50"/>
      <c r="AB438" s="55"/>
      <c r="AC438" s="56"/>
      <c r="AJQ438" s="57"/>
      <c r="AJR438"/>
      <c r="AJS438"/>
      <c r="AJT438"/>
      <c r="AJU438"/>
      <c r="AJV438"/>
      <c r="AJW438"/>
      <c r="AJX438"/>
      <c r="AJY438"/>
      <c r="AJZ438"/>
      <c r="AKA438"/>
      <c r="AKB438"/>
      <c r="AKC438"/>
      <c r="AKD438"/>
      <c r="AKE438"/>
      <c r="AKF438"/>
      <c r="AKG438"/>
      <c r="AKH438"/>
      <c r="AKI438"/>
      <c r="AKJ438"/>
      <c r="AKK438"/>
      <c r="AKL438"/>
      <c r="AKM438"/>
      <c r="AKN438"/>
      <c r="AKO438"/>
      <c r="AKP438"/>
      <c r="AKQ438"/>
      <c r="AKR438"/>
      <c r="AKS438"/>
      <c r="AKT438"/>
      <c r="AKU438"/>
      <c r="AKV438"/>
      <c r="AKW438"/>
      <c r="AKX438"/>
      <c r="AKY438"/>
      <c r="AKZ438"/>
      <c r="ALA438"/>
      <c r="ALB438"/>
      <c r="ALC438"/>
      <c r="ALD438"/>
      <c r="ALE438"/>
      <c r="ALF438"/>
      <c r="ALG438"/>
      <c r="ALH438"/>
      <c r="ALI438"/>
      <c r="ALJ438"/>
      <c r="ALK438"/>
      <c r="ALL438"/>
      <c r="ALM438"/>
      <c r="ALN438"/>
      <c r="ALO438"/>
      <c r="ALP438"/>
      <c r="ALQ438"/>
      <c r="ALR438"/>
      <c r="ALS438"/>
      <c r="ALT438"/>
      <c r="ALU438"/>
      <c r="ALV438"/>
      <c r="ALW438"/>
      <c r="ALX438"/>
      <c r="ALY438"/>
      <c r="ALZ438"/>
      <c r="AMA438"/>
      <c r="AMB438"/>
      <c r="AMC438"/>
      <c r="AMD438"/>
      <c r="AME438"/>
      <c r="AMF438"/>
      <c r="AMG438"/>
      <c r="AMH438"/>
      <c r="AMI438"/>
      <c r="AMJ438"/>
    </row>
    <row r="439" spans="1:1024" s="58" customFormat="1" ht="63" x14ac:dyDescent="0.3">
      <c r="A439" s="40" t="str">
        <f>VLOOKUP(E439,comité_bassin!A:B,2,0)</f>
        <v>Loire-Bretagne</v>
      </c>
      <c r="B439" s="40" t="str">
        <f>VLOOKUP(E439,'Région SAGE'!$A$2:$B$233,2,0)</f>
        <v>BRETAGNE</v>
      </c>
      <c r="C439" s="40" t="str">
        <f>VLOOKUP(E439,'département SAGE'!$A$2:$B$192,2,0)</f>
        <v>MORBIHAN</v>
      </c>
      <c r="D439" s="41" t="s">
        <v>1812</v>
      </c>
      <c r="E439" s="75" t="s">
        <v>1813</v>
      </c>
      <c r="F439" s="42">
        <f>VLOOKUP(E439,date_approbation!$A$2:$B$192,2,0)</f>
        <v>42226</v>
      </c>
      <c r="G439" s="42" t="str">
        <f>VLOOKUP(E439,' SAGE nécessaire'!$A$2:$C$192,2,0)</f>
        <v>non</v>
      </c>
      <c r="H439" s="42" t="str">
        <f>VLOOKUP(E439,' SAGE nécessaire'!$A$2:$C$192,3,0)</f>
        <v>non</v>
      </c>
      <c r="I439" s="43" t="s">
        <v>484</v>
      </c>
      <c r="J439" s="44" t="s">
        <v>1816</v>
      </c>
      <c r="K439" s="40" t="s">
        <v>73</v>
      </c>
      <c r="L439" s="45" t="s">
        <v>138</v>
      </c>
      <c r="M439" s="46" t="s">
        <v>139</v>
      </c>
      <c r="N439" s="45"/>
      <c r="O439" s="46"/>
      <c r="P439" s="47" t="s">
        <v>1817</v>
      </c>
      <c r="Q439" s="48" t="s">
        <v>1817</v>
      </c>
      <c r="R439" s="79" t="s">
        <v>200</v>
      </c>
      <c r="S439" s="55" t="s">
        <v>1811</v>
      </c>
      <c r="T439" s="51" t="s">
        <v>142</v>
      </c>
      <c r="U439" s="52"/>
      <c r="V439" s="58" t="s">
        <v>82</v>
      </c>
      <c r="W439" s="57"/>
      <c r="X439" s="54" t="s">
        <v>83</v>
      </c>
      <c r="Y439" s="54" t="s">
        <v>83</v>
      </c>
      <c r="Z439" s="54" t="s">
        <v>84</v>
      </c>
      <c r="AA439" s="50"/>
      <c r="AB439" s="55"/>
      <c r="AC439" s="56"/>
      <c r="AJQ439" s="57"/>
      <c r="AJR439"/>
      <c r="AJS439"/>
      <c r="AJT439"/>
      <c r="AJU439"/>
      <c r="AJV439"/>
      <c r="AJW439"/>
      <c r="AJX439"/>
      <c r="AJY439"/>
      <c r="AJZ439"/>
      <c r="AKA439"/>
      <c r="AKB439"/>
      <c r="AKC439"/>
      <c r="AKD439"/>
      <c r="AKE439"/>
      <c r="AKF439"/>
      <c r="AKG439"/>
      <c r="AKH439"/>
      <c r="AKI439"/>
      <c r="AKJ439"/>
      <c r="AKK439"/>
      <c r="AKL439"/>
      <c r="AKM439"/>
      <c r="AKN439"/>
      <c r="AKO439"/>
      <c r="AKP439"/>
      <c r="AKQ439"/>
      <c r="AKR439"/>
      <c r="AKS439"/>
      <c r="AKT439"/>
      <c r="AKU439"/>
      <c r="AKV439"/>
      <c r="AKW439"/>
      <c r="AKX439"/>
      <c r="AKY439"/>
      <c r="AKZ439"/>
      <c r="ALA439"/>
      <c r="ALB439"/>
      <c r="ALC439"/>
      <c r="ALD439"/>
      <c r="ALE439"/>
      <c r="ALF439"/>
      <c r="ALG439"/>
      <c r="ALH439"/>
      <c r="ALI439"/>
      <c r="ALJ439"/>
      <c r="ALK439"/>
      <c r="ALL439"/>
      <c r="ALM439"/>
      <c r="ALN439"/>
      <c r="ALO439"/>
      <c r="ALP439"/>
      <c r="ALQ439"/>
      <c r="ALR439"/>
      <c r="ALS439"/>
      <c r="ALT439"/>
      <c r="ALU439"/>
      <c r="ALV439"/>
      <c r="ALW439"/>
      <c r="ALX439"/>
      <c r="ALY439"/>
      <c r="ALZ439"/>
      <c r="AMA439"/>
      <c r="AMB439"/>
      <c r="AMC439"/>
      <c r="AMD439"/>
      <c r="AME439"/>
      <c r="AMF439"/>
      <c r="AMG439"/>
      <c r="AMH439"/>
      <c r="AMI439"/>
      <c r="AMJ439"/>
    </row>
    <row r="440" spans="1:1024" s="58" customFormat="1" ht="63" x14ac:dyDescent="0.3">
      <c r="A440" s="40" t="str">
        <f>VLOOKUP(E440,comité_bassin!A:B,2,0)</f>
        <v>Loire-Bretagne</v>
      </c>
      <c r="B440" s="40" t="str">
        <f>VLOOKUP(E440,'Région SAGE'!$A$2:$B$233,2,0)</f>
        <v>BRETAGNE</v>
      </c>
      <c r="C440" s="40" t="str">
        <f>VLOOKUP(E440,'département SAGE'!$A$2:$B$192,2,0)</f>
        <v>MORBIHAN</v>
      </c>
      <c r="D440" s="41" t="s">
        <v>1812</v>
      </c>
      <c r="E440" s="75" t="s">
        <v>1813</v>
      </c>
      <c r="F440" s="42">
        <f>VLOOKUP(E440,date_approbation!$A$2:$B$192,2,0)</f>
        <v>42226</v>
      </c>
      <c r="G440" s="42" t="str">
        <f>VLOOKUP(E440,' SAGE nécessaire'!$A$2:$C$192,2,0)</f>
        <v>non</v>
      </c>
      <c r="H440" s="42" t="str">
        <f>VLOOKUP(E440,' SAGE nécessaire'!$A$2:$C$192,3,0)</f>
        <v>non</v>
      </c>
      <c r="I440" s="43" t="s">
        <v>489</v>
      </c>
      <c r="J440" s="44" t="s">
        <v>1818</v>
      </c>
      <c r="K440" s="40" t="s">
        <v>73</v>
      </c>
      <c r="L440" s="45" t="s">
        <v>138</v>
      </c>
      <c r="M440" s="46" t="s">
        <v>139</v>
      </c>
      <c r="N440" s="45"/>
      <c r="O440" s="46"/>
      <c r="P440" s="47" t="s">
        <v>1819</v>
      </c>
      <c r="Q440" s="48" t="s">
        <v>1819</v>
      </c>
      <c r="R440" s="79" t="s">
        <v>200</v>
      </c>
      <c r="S440" s="55" t="s">
        <v>1811</v>
      </c>
      <c r="T440" s="67" t="s">
        <v>1003</v>
      </c>
      <c r="U440" s="52"/>
      <c r="V440" s="58" t="s">
        <v>82</v>
      </c>
      <c r="W440" s="57"/>
      <c r="X440" s="54" t="s">
        <v>83</v>
      </c>
      <c r="Y440" s="90" t="s">
        <v>71</v>
      </c>
      <c r="Z440" s="54" t="s">
        <v>84</v>
      </c>
      <c r="AA440" s="50"/>
      <c r="AB440" s="55"/>
      <c r="AC440" s="56"/>
      <c r="AJQ440" s="57"/>
      <c r="AJR440"/>
      <c r="AJS440"/>
      <c r="AJT440"/>
      <c r="AJU440"/>
      <c r="AJV440"/>
      <c r="AJW440"/>
      <c r="AJX440"/>
      <c r="AJY440"/>
      <c r="AJZ440"/>
      <c r="AKA440"/>
      <c r="AKB440"/>
      <c r="AKC440"/>
      <c r="AKD440"/>
      <c r="AKE440"/>
      <c r="AKF440"/>
      <c r="AKG440"/>
      <c r="AKH440"/>
      <c r="AKI440"/>
      <c r="AKJ440"/>
      <c r="AKK440"/>
      <c r="AKL440"/>
      <c r="AKM440"/>
      <c r="AKN440"/>
      <c r="AKO440"/>
      <c r="AKP440"/>
      <c r="AKQ440"/>
      <c r="AKR440"/>
      <c r="AKS440"/>
      <c r="AKT440"/>
      <c r="AKU440"/>
      <c r="AKV440"/>
      <c r="AKW440"/>
      <c r="AKX440"/>
      <c r="AKY440"/>
      <c r="AKZ440"/>
      <c r="ALA440"/>
      <c r="ALB440"/>
      <c r="ALC440"/>
      <c r="ALD440"/>
      <c r="ALE440"/>
      <c r="ALF440"/>
      <c r="ALG440"/>
      <c r="ALH440"/>
      <c r="ALI440"/>
      <c r="ALJ440"/>
      <c r="ALK440"/>
      <c r="ALL440"/>
      <c r="ALM440"/>
      <c r="ALN440"/>
      <c r="ALO440"/>
      <c r="ALP440"/>
      <c r="ALQ440"/>
      <c r="ALR440"/>
      <c r="ALS440"/>
      <c r="ALT440"/>
      <c r="ALU440"/>
      <c r="ALV440"/>
      <c r="ALW440"/>
      <c r="ALX440"/>
      <c r="ALY440"/>
      <c r="ALZ440"/>
      <c r="AMA440"/>
      <c r="AMB440"/>
      <c r="AMC440"/>
      <c r="AMD440"/>
      <c r="AME440"/>
      <c r="AMF440"/>
      <c r="AMG440"/>
      <c r="AMH440"/>
      <c r="AMI440"/>
      <c r="AMJ440"/>
    </row>
    <row r="441" spans="1:1024" s="58" customFormat="1" ht="42" x14ac:dyDescent="0.3">
      <c r="A441" s="40" t="str">
        <f>VLOOKUP(E441,comité_bassin!A:B,2,0)</f>
        <v>Loire-Bretagne</v>
      </c>
      <c r="B441" s="40" t="str">
        <f>VLOOKUP(E441,'Région SAGE'!$A$2:$B$233,2,0)</f>
        <v>BRETAGNE</v>
      </c>
      <c r="C441" s="40" t="str">
        <f>VLOOKUP(E441,'département SAGE'!$A$2:$B$192,2,0)</f>
        <v>MORBIHAN</v>
      </c>
      <c r="D441" s="41" t="s">
        <v>1812</v>
      </c>
      <c r="E441" s="75" t="s">
        <v>1813</v>
      </c>
      <c r="F441" s="42">
        <f>VLOOKUP(E441,date_approbation!$A$2:$B$192,2,0)</f>
        <v>42226</v>
      </c>
      <c r="G441" s="42" t="str">
        <f>VLOOKUP(E441,' SAGE nécessaire'!$A$2:$C$192,2,0)</f>
        <v>non</v>
      </c>
      <c r="H441" s="42" t="str">
        <f>VLOOKUP(E441,' SAGE nécessaire'!$A$2:$C$192,3,0)</f>
        <v>non</v>
      </c>
      <c r="I441" s="43" t="s">
        <v>493</v>
      </c>
      <c r="J441" s="44" t="s">
        <v>1820</v>
      </c>
      <c r="K441" s="40" t="s">
        <v>73</v>
      </c>
      <c r="L441" s="45" t="str">
        <f>IF(OR(S441="2°a)", S441="2°b)",S441="2°c)",S441="4°"),"Milieux aquatiques","")</f>
        <v>Milieux aquatiques</v>
      </c>
      <c r="M441" s="59" t="s">
        <v>119</v>
      </c>
      <c r="N441" s="45"/>
      <c r="O441" s="46"/>
      <c r="P441" s="47" t="s">
        <v>1821</v>
      </c>
      <c r="Q441" s="48" t="s">
        <v>1821</v>
      </c>
      <c r="R441" s="79" t="s">
        <v>200</v>
      </c>
      <c r="S441" s="50" t="s">
        <v>91</v>
      </c>
      <c r="T441" s="81" t="s">
        <v>460</v>
      </c>
      <c r="U441" s="52"/>
      <c r="V441" s="58" t="s">
        <v>82</v>
      </c>
      <c r="W441" s="57"/>
      <c r="X441" s="54" t="s">
        <v>83</v>
      </c>
      <c r="Y441" s="54" t="s">
        <v>83</v>
      </c>
      <c r="Z441" s="54" t="s">
        <v>84</v>
      </c>
      <c r="AA441" s="50"/>
      <c r="AB441" s="55"/>
      <c r="AC441" s="56"/>
      <c r="AJQ441" s="57"/>
      <c r="AJR441"/>
      <c r="AJS441"/>
      <c r="AJT441"/>
      <c r="AJU441"/>
      <c r="AJV441"/>
      <c r="AJW441"/>
      <c r="AJX441"/>
      <c r="AJY441"/>
      <c r="AJZ441"/>
      <c r="AKA441"/>
      <c r="AKB441"/>
      <c r="AKC441"/>
      <c r="AKD441"/>
      <c r="AKE441"/>
      <c r="AKF441"/>
      <c r="AKG441"/>
      <c r="AKH441"/>
      <c r="AKI441"/>
      <c r="AKJ441"/>
      <c r="AKK441"/>
      <c r="AKL441"/>
      <c r="AKM441"/>
      <c r="AKN441"/>
      <c r="AKO441"/>
      <c r="AKP441"/>
      <c r="AKQ441"/>
      <c r="AKR441"/>
      <c r="AKS441"/>
      <c r="AKT441"/>
      <c r="AKU441"/>
      <c r="AKV441"/>
      <c r="AKW441"/>
      <c r="AKX441"/>
      <c r="AKY441"/>
      <c r="AKZ441"/>
      <c r="ALA441"/>
      <c r="ALB441"/>
      <c r="ALC441"/>
      <c r="ALD441"/>
      <c r="ALE441"/>
      <c r="ALF441"/>
      <c r="ALG441"/>
      <c r="ALH441"/>
      <c r="ALI441"/>
      <c r="ALJ441"/>
      <c r="ALK441"/>
      <c r="ALL441"/>
      <c r="ALM441"/>
      <c r="ALN441"/>
      <c r="ALO441"/>
      <c r="ALP441"/>
      <c r="ALQ441"/>
      <c r="ALR441"/>
      <c r="ALS441"/>
      <c r="ALT441"/>
      <c r="ALU441"/>
      <c r="ALV441"/>
      <c r="ALW441"/>
      <c r="ALX441"/>
      <c r="ALY441"/>
      <c r="ALZ441"/>
      <c r="AMA441"/>
      <c r="AMB441"/>
      <c r="AMC441"/>
      <c r="AMD441"/>
      <c r="AME441"/>
      <c r="AMF441"/>
      <c r="AMG441"/>
      <c r="AMH441"/>
      <c r="AMI441"/>
      <c r="AMJ441"/>
    </row>
    <row r="442" spans="1:1024" s="58" customFormat="1" ht="63" x14ac:dyDescent="0.3">
      <c r="A442" s="40" t="str">
        <f>VLOOKUP(E442,comité_bassin!A:B,2,0)</f>
        <v>Loire-Bretagne</v>
      </c>
      <c r="B442" s="40" t="str">
        <f>VLOOKUP(E442,'Région SAGE'!$A$2:$B$233,2,0)</f>
        <v>BRETAGNE</v>
      </c>
      <c r="C442" s="40" t="str">
        <f>VLOOKUP(E442,'département SAGE'!$A$2:$B$192,2,0)</f>
        <v>MORBIHAN</v>
      </c>
      <c r="D442" s="41" t="s">
        <v>1812</v>
      </c>
      <c r="E442" s="75" t="s">
        <v>1813</v>
      </c>
      <c r="F442" s="42">
        <f>VLOOKUP(E442,date_approbation!$A$2:$B$192,2,0)</f>
        <v>42226</v>
      </c>
      <c r="G442" s="42" t="str">
        <f>VLOOKUP(E442,' SAGE nécessaire'!$A$2:$C$192,2,0)</f>
        <v>non</v>
      </c>
      <c r="H442" s="42" t="str">
        <f>VLOOKUP(E442,' SAGE nécessaire'!$A$2:$C$192,3,0)</f>
        <v>non</v>
      </c>
      <c r="I442" s="43" t="s">
        <v>497</v>
      </c>
      <c r="J442" s="44" t="s">
        <v>1822</v>
      </c>
      <c r="K442" s="40" t="s">
        <v>73</v>
      </c>
      <c r="L442" s="45" t="s">
        <v>108</v>
      </c>
      <c r="M442" s="46" t="s">
        <v>109</v>
      </c>
      <c r="N442" s="45"/>
      <c r="O442" s="46"/>
      <c r="P442" s="47" t="s">
        <v>1823</v>
      </c>
      <c r="Q442" s="48" t="s">
        <v>1823</v>
      </c>
      <c r="R442" s="79" t="s">
        <v>220</v>
      </c>
      <c r="S442" s="55" t="s">
        <v>79</v>
      </c>
      <c r="T442" s="81" t="s">
        <v>488</v>
      </c>
      <c r="U442" s="52"/>
      <c r="V442" s="58" t="s">
        <v>82</v>
      </c>
      <c r="W442" s="57"/>
      <c r="X442" s="54" t="s">
        <v>83</v>
      </c>
      <c r="Y442" s="54" t="s">
        <v>83</v>
      </c>
      <c r="Z442" s="54" t="s">
        <v>84</v>
      </c>
      <c r="AA442" s="50"/>
      <c r="AB442" s="55"/>
      <c r="AC442" s="56"/>
      <c r="AJQ442" s="57"/>
      <c r="AJR442"/>
      <c r="AJS442"/>
      <c r="AJT442"/>
      <c r="AJU442"/>
      <c r="AJV442"/>
      <c r="AJW442"/>
      <c r="AJX442"/>
      <c r="AJY442"/>
      <c r="AJZ442"/>
      <c r="AKA442"/>
      <c r="AKB442"/>
      <c r="AKC442"/>
      <c r="AKD442"/>
      <c r="AKE442"/>
      <c r="AKF442"/>
      <c r="AKG442"/>
      <c r="AKH442"/>
      <c r="AKI442"/>
      <c r="AKJ442"/>
      <c r="AKK442"/>
      <c r="AKL442"/>
      <c r="AKM442"/>
      <c r="AKN442"/>
      <c r="AKO442"/>
      <c r="AKP442"/>
      <c r="AKQ442"/>
      <c r="AKR442"/>
      <c r="AKS442"/>
      <c r="AKT442"/>
      <c r="AKU442"/>
      <c r="AKV442"/>
      <c r="AKW442"/>
      <c r="AKX442"/>
      <c r="AKY442"/>
      <c r="AKZ442"/>
      <c r="ALA442"/>
      <c r="ALB442"/>
      <c r="ALC442"/>
      <c r="ALD442"/>
      <c r="ALE442"/>
      <c r="ALF442"/>
      <c r="ALG442"/>
      <c r="ALH442"/>
      <c r="ALI442"/>
      <c r="ALJ442"/>
      <c r="ALK442"/>
      <c r="ALL442"/>
      <c r="ALM442"/>
      <c r="ALN442"/>
      <c r="ALO442"/>
      <c r="ALP442"/>
      <c r="ALQ442"/>
      <c r="ALR442"/>
      <c r="ALS442"/>
      <c r="ALT442"/>
      <c r="ALU442"/>
      <c r="ALV442"/>
      <c r="ALW442"/>
      <c r="ALX442"/>
      <c r="ALY442"/>
      <c r="ALZ442"/>
      <c r="AMA442"/>
      <c r="AMB442"/>
      <c r="AMC442"/>
      <c r="AMD442"/>
      <c r="AME442"/>
      <c r="AMF442"/>
      <c r="AMG442"/>
      <c r="AMH442"/>
      <c r="AMI442"/>
      <c r="AMJ442"/>
    </row>
    <row r="443" spans="1:1024" s="58" customFormat="1" ht="42" x14ac:dyDescent="0.3">
      <c r="A443" s="40" t="str">
        <f>VLOOKUP(E443,comité_bassin!A:B,2,0)</f>
        <v>Loire-Bretagne</v>
      </c>
      <c r="B443" s="40" t="str">
        <f>VLOOKUP(E443,'Région SAGE'!$A$2:$B$233,2,0)</f>
        <v>BRETAGNE</v>
      </c>
      <c r="C443" s="40" t="str">
        <f>VLOOKUP(E443,'département SAGE'!$A$2:$B$192,2,0)</f>
        <v>MORBIHAN</v>
      </c>
      <c r="D443" s="41" t="s">
        <v>1812</v>
      </c>
      <c r="E443" s="75" t="s">
        <v>1813</v>
      </c>
      <c r="F443" s="42">
        <f>VLOOKUP(E443,date_approbation!$A$2:$B$192,2,0)</f>
        <v>42226</v>
      </c>
      <c r="G443" s="42" t="str">
        <f>VLOOKUP(E443,' SAGE nécessaire'!$A$2:$C$192,2,0)</f>
        <v>non</v>
      </c>
      <c r="H443" s="42" t="str">
        <f>VLOOKUP(E443,' SAGE nécessaire'!$A$2:$C$192,3,0)</f>
        <v>non</v>
      </c>
      <c r="I443" s="43" t="s">
        <v>576</v>
      </c>
      <c r="J443" s="44" t="s">
        <v>1824</v>
      </c>
      <c r="K443" s="40" t="s">
        <v>73</v>
      </c>
      <c r="L443" s="45" t="s">
        <v>108</v>
      </c>
      <c r="M443" s="46" t="s">
        <v>109</v>
      </c>
      <c r="N443" s="45"/>
      <c r="O443" s="46"/>
      <c r="P443" s="47" t="s">
        <v>1825</v>
      </c>
      <c r="Q443" s="48" t="s">
        <v>1825</v>
      </c>
      <c r="R443" s="79" t="s">
        <v>200</v>
      </c>
      <c r="S443" s="55" t="s">
        <v>79</v>
      </c>
      <c r="T443" s="81" t="s">
        <v>460</v>
      </c>
      <c r="U443" s="52"/>
      <c r="V443" s="58" t="s">
        <v>82</v>
      </c>
      <c r="W443" s="57"/>
      <c r="X443" s="90" t="s">
        <v>71</v>
      </c>
      <c r="Y443" s="54" t="s">
        <v>83</v>
      </c>
      <c r="Z443" s="54" t="s">
        <v>84</v>
      </c>
      <c r="AA443" s="50"/>
      <c r="AB443" s="55"/>
      <c r="AC443" s="56"/>
      <c r="AJQ443" s="57"/>
      <c r="AJR443"/>
      <c r="AJS443"/>
      <c r="AJT443"/>
      <c r="AJU443"/>
      <c r="AJV443"/>
      <c r="AJW443"/>
      <c r="AJX443"/>
      <c r="AJY443"/>
      <c r="AJZ443"/>
      <c r="AKA443"/>
      <c r="AKB443"/>
      <c r="AKC443"/>
      <c r="AKD443"/>
      <c r="AKE443"/>
      <c r="AKF443"/>
      <c r="AKG443"/>
      <c r="AKH443"/>
      <c r="AKI443"/>
      <c r="AKJ443"/>
      <c r="AKK443"/>
      <c r="AKL443"/>
      <c r="AKM443"/>
      <c r="AKN443"/>
      <c r="AKO443"/>
      <c r="AKP443"/>
      <c r="AKQ443"/>
      <c r="AKR443"/>
      <c r="AKS443"/>
      <c r="AKT443"/>
      <c r="AKU443"/>
      <c r="AKV443"/>
      <c r="AKW443"/>
      <c r="AKX443"/>
      <c r="AKY443"/>
      <c r="AKZ443"/>
      <c r="ALA443"/>
      <c r="ALB443"/>
      <c r="ALC443"/>
      <c r="ALD443"/>
      <c r="ALE443"/>
      <c r="ALF443"/>
      <c r="ALG443"/>
      <c r="ALH443"/>
      <c r="ALI443"/>
      <c r="ALJ443"/>
      <c r="ALK443"/>
      <c r="ALL443"/>
      <c r="ALM443"/>
      <c r="ALN443"/>
      <c r="ALO443"/>
      <c r="ALP443"/>
      <c r="ALQ443"/>
      <c r="ALR443"/>
      <c r="ALS443"/>
      <c r="ALT443"/>
      <c r="ALU443"/>
      <c r="ALV443"/>
      <c r="ALW443"/>
      <c r="ALX443"/>
      <c r="ALY443"/>
      <c r="ALZ443"/>
      <c r="AMA443"/>
      <c r="AMB443"/>
      <c r="AMC443"/>
      <c r="AMD443"/>
      <c r="AME443"/>
      <c r="AMF443"/>
      <c r="AMG443"/>
      <c r="AMH443"/>
      <c r="AMI443"/>
      <c r="AMJ443"/>
    </row>
    <row r="444" spans="1:1024" s="58" customFormat="1" ht="63" x14ac:dyDescent="0.3">
      <c r="A444" s="40" t="str">
        <f>VLOOKUP(E444,comité_bassin!A:B,2,0)</f>
        <v>Loire-Bretagne</v>
      </c>
      <c r="B444" s="40" t="str">
        <f>VLOOKUP(E444,'Région SAGE'!$A$2:$B$233,2,0)</f>
        <v>BRETAGNE</v>
      </c>
      <c r="C444" s="40" t="str">
        <f>VLOOKUP(E444,'département SAGE'!$A$2:$B$192,2,0)</f>
        <v>MORBIHAN</v>
      </c>
      <c r="D444" s="41" t="s">
        <v>1812</v>
      </c>
      <c r="E444" s="75" t="s">
        <v>1813</v>
      </c>
      <c r="F444" s="42">
        <f>VLOOKUP(E444,date_approbation!$A$2:$B$192,2,0)</f>
        <v>42226</v>
      </c>
      <c r="G444" s="42" t="str">
        <f>VLOOKUP(E444,' SAGE nécessaire'!$A$2:$C$192,2,0)</f>
        <v>non</v>
      </c>
      <c r="H444" s="42" t="str">
        <f>VLOOKUP(E444,' SAGE nécessaire'!$A$2:$C$192,3,0)</f>
        <v>non</v>
      </c>
      <c r="I444" s="43" t="s">
        <v>541</v>
      </c>
      <c r="J444" s="44" t="s">
        <v>1826</v>
      </c>
      <c r="K444" s="40" t="s">
        <v>73</v>
      </c>
      <c r="L444" s="45" t="str">
        <f>IF(OR(S444="2°a)", S444="2°b)",S444="2°c)",S444="4°"),"Milieux aquatiques","")</f>
        <v>Milieux aquatiques</v>
      </c>
      <c r="M444" s="46" t="s">
        <v>87</v>
      </c>
      <c r="N444" s="45" t="s">
        <v>108</v>
      </c>
      <c r="O444" s="46" t="s">
        <v>308</v>
      </c>
      <c r="P444" s="47" t="s">
        <v>1827</v>
      </c>
      <c r="Q444" s="48" t="s">
        <v>1827</v>
      </c>
      <c r="R444" s="79" t="s">
        <v>200</v>
      </c>
      <c r="S444" s="55" t="s">
        <v>79</v>
      </c>
      <c r="T444" s="81" t="s">
        <v>92</v>
      </c>
      <c r="U444" s="52"/>
      <c r="V444" s="58" t="s">
        <v>82</v>
      </c>
      <c r="W444" s="57"/>
      <c r="X444" s="54" t="s">
        <v>83</v>
      </c>
      <c r="Y444" s="54" t="s">
        <v>83</v>
      </c>
      <c r="Z444" s="54" t="s">
        <v>84</v>
      </c>
      <c r="AA444" s="50"/>
      <c r="AB444" s="55"/>
      <c r="AC444" s="56"/>
      <c r="AJQ444" s="57"/>
      <c r="AJR444"/>
      <c r="AJS444"/>
      <c r="AJT444"/>
      <c r="AJU444"/>
      <c r="AJV444"/>
      <c r="AJW444"/>
      <c r="AJX444"/>
      <c r="AJY444"/>
      <c r="AJZ444"/>
      <c r="AKA444"/>
      <c r="AKB444"/>
      <c r="AKC444"/>
      <c r="AKD444"/>
      <c r="AKE444"/>
      <c r="AKF444"/>
      <c r="AKG444"/>
      <c r="AKH444"/>
      <c r="AKI444"/>
      <c r="AKJ444"/>
      <c r="AKK444"/>
      <c r="AKL444"/>
      <c r="AKM444"/>
      <c r="AKN444"/>
      <c r="AKO444"/>
      <c r="AKP444"/>
      <c r="AKQ444"/>
      <c r="AKR444"/>
      <c r="AKS444"/>
      <c r="AKT444"/>
      <c r="AKU444"/>
      <c r="AKV444"/>
      <c r="AKW444"/>
      <c r="AKX444"/>
      <c r="AKY444"/>
      <c r="AKZ444"/>
      <c r="ALA444"/>
      <c r="ALB444"/>
      <c r="ALC444"/>
      <c r="ALD444"/>
      <c r="ALE444"/>
      <c r="ALF444"/>
      <c r="ALG444"/>
      <c r="ALH444"/>
      <c r="ALI444"/>
      <c r="ALJ444"/>
      <c r="ALK444"/>
      <c r="ALL444"/>
      <c r="ALM444"/>
      <c r="ALN444"/>
      <c r="ALO444"/>
      <c r="ALP444"/>
      <c r="ALQ444"/>
      <c r="ALR444"/>
      <c r="ALS444"/>
      <c r="ALT444"/>
      <c r="ALU444"/>
      <c r="ALV444"/>
      <c r="ALW444"/>
      <c r="ALX444"/>
      <c r="ALY444"/>
      <c r="ALZ444"/>
      <c r="AMA444"/>
      <c r="AMB444"/>
      <c r="AMC444"/>
      <c r="AMD444"/>
      <c r="AME444"/>
      <c r="AMF444"/>
      <c r="AMG444"/>
      <c r="AMH444"/>
      <c r="AMI444"/>
      <c r="AMJ444"/>
    </row>
    <row r="445" spans="1:1024" s="58" customFormat="1" ht="294" x14ac:dyDescent="0.3">
      <c r="A445" s="40" t="str">
        <f>VLOOKUP(E445,comité_bassin!A:B,2,0)</f>
        <v>Loire-Bretagne</v>
      </c>
      <c r="B445" s="40" t="str">
        <f>VLOOKUP(E445,'Région SAGE'!$A$2:$B$233,2,0)</f>
        <v>BRETAGNE</v>
      </c>
      <c r="C445" s="40" t="str">
        <f>VLOOKUP(E445,'département SAGE'!$A$2:$B$192,2,0)</f>
        <v>FINISTERE</v>
      </c>
      <c r="D445" s="41" t="s">
        <v>1828</v>
      </c>
      <c r="E445" s="75" t="s">
        <v>1829</v>
      </c>
      <c r="F445" s="42">
        <f>VLOOKUP(E445,date_approbation!$A$2:$B$192,2,0)</f>
        <v>41974</v>
      </c>
      <c r="G445" s="42" t="str">
        <f>VLOOKUP(E445,' SAGE nécessaire'!$A$2:$C$192,2,0)</f>
        <v>non</v>
      </c>
      <c r="H445" s="42" t="str">
        <f>VLOOKUP(E445,' SAGE nécessaire'!$A$2:$C$192,3,0)</f>
        <v>non</v>
      </c>
      <c r="I445" s="43" t="s">
        <v>480</v>
      </c>
      <c r="J445" s="44" t="s">
        <v>1830</v>
      </c>
      <c r="K445" s="40" t="s">
        <v>73</v>
      </c>
      <c r="L445" s="45" t="str">
        <f>IF(OR(S445="2°a)", S445="2°b)",S445="2°c)",S445="4°"),"Milieux aquatiques","")</f>
        <v>Milieux aquatiques</v>
      </c>
      <c r="M445" s="46" t="s">
        <v>224</v>
      </c>
      <c r="N445" s="45"/>
      <c r="O445" s="46"/>
      <c r="P445" s="47" t="s">
        <v>1831</v>
      </c>
      <c r="Q445" s="48" t="s">
        <v>1832</v>
      </c>
      <c r="R445" s="79" t="s">
        <v>200</v>
      </c>
      <c r="S445" s="55" t="s">
        <v>79</v>
      </c>
      <c r="T445" s="81" t="s">
        <v>161</v>
      </c>
      <c r="U445" s="52"/>
      <c r="V445" s="58" t="s">
        <v>82</v>
      </c>
      <c r="W445" s="57"/>
      <c r="X445" s="54" t="s">
        <v>83</v>
      </c>
      <c r="Y445" s="54" t="s">
        <v>83</v>
      </c>
      <c r="Z445" s="54" t="s">
        <v>84</v>
      </c>
      <c r="AA445" s="50" t="s">
        <v>1833</v>
      </c>
      <c r="AB445" s="55"/>
      <c r="AC445" s="56"/>
      <c r="AJQ445" s="57"/>
      <c r="AJR445"/>
      <c r="AJS445"/>
      <c r="AJT445"/>
      <c r="AJU445"/>
      <c r="AJV445"/>
      <c r="AJW445"/>
      <c r="AJX445"/>
      <c r="AJY445"/>
      <c r="AJZ445"/>
      <c r="AKA445"/>
      <c r="AKB445"/>
      <c r="AKC445"/>
      <c r="AKD445"/>
      <c r="AKE445"/>
      <c r="AKF445"/>
      <c r="AKG445"/>
      <c r="AKH445"/>
      <c r="AKI445"/>
      <c r="AKJ445"/>
      <c r="AKK445"/>
      <c r="AKL445"/>
      <c r="AKM445"/>
      <c r="AKN445"/>
      <c r="AKO445"/>
      <c r="AKP445"/>
      <c r="AKQ445"/>
      <c r="AKR445"/>
      <c r="AKS445"/>
      <c r="AKT445"/>
      <c r="AKU445"/>
      <c r="AKV445"/>
      <c r="AKW445"/>
      <c r="AKX445"/>
      <c r="AKY445"/>
      <c r="AKZ445"/>
      <c r="ALA445"/>
      <c r="ALB445"/>
      <c r="ALC445"/>
      <c r="ALD445"/>
      <c r="ALE445"/>
      <c r="ALF445"/>
      <c r="ALG445"/>
      <c r="ALH445"/>
      <c r="ALI445"/>
      <c r="ALJ445"/>
      <c r="ALK445"/>
      <c r="ALL445"/>
      <c r="ALM445"/>
      <c r="ALN445"/>
      <c r="ALO445"/>
      <c r="ALP445"/>
      <c r="ALQ445"/>
      <c r="ALR445"/>
      <c r="ALS445"/>
      <c r="ALT445"/>
      <c r="ALU445"/>
      <c r="ALV445"/>
      <c r="ALW445"/>
      <c r="ALX445"/>
      <c r="ALY445"/>
      <c r="ALZ445"/>
      <c r="AMA445"/>
      <c r="AMB445"/>
      <c r="AMC445"/>
      <c r="AMD445"/>
      <c r="AME445"/>
      <c r="AMF445"/>
      <c r="AMG445"/>
      <c r="AMH445"/>
      <c r="AMI445"/>
      <c r="AMJ445"/>
    </row>
    <row r="446" spans="1:1024" s="58" customFormat="1" ht="409.6" x14ac:dyDescent="0.3">
      <c r="A446" s="40" t="str">
        <f>VLOOKUP(E446,comité_bassin!A:B,2,0)</f>
        <v>Loire-Bretagne</v>
      </c>
      <c r="B446" s="40" t="str">
        <f>VLOOKUP(E446,'Région SAGE'!$A$2:$B$233,2,0)</f>
        <v>BRETAGNE</v>
      </c>
      <c r="C446" s="40" t="str">
        <f>VLOOKUP(E446,'département SAGE'!$A$2:$B$192,2,0)</f>
        <v>FINISTERE</v>
      </c>
      <c r="D446" s="41" t="s">
        <v>1828</v>
      </c>
      <c r="E446" s="75" t="s">
        <v>1829</v>
      </c>
      <c r="F446" s="42">
        <f>VLOOKUP(E446,date_approbation!$A$2:$B$192,2,0)</f>
        <v>41974</v>
      </c>
      <c r="G446" s="42" t="str">
        <f>VLOOKUP(E446,' SAGE nécessaire'!$A$2:$C$192,2,0)</f>
        <v>non</v>
      </c>
      <c r="H446" s="42" t="str">
        <f>VLOOKUP(E446,' SAGE nécessaire'!$A$2:$C$192,3,0)</f>
        <v>non</v>
      </c>
      <c r="I446" s="43" t="s">
        <v>484</v>
      </c>
      <c r="J446" s="44" t="s">
        <v>1834</v>
      </c>
      <c r="K446" s="40" t="s">
        <v>73</v>
      </c>
      <c r="L446" s="45" t="str">
        <f>IF(OR(S446="2°a)", S446="2°b)",S446="2°c)",S446="4°"),"Milieux aquatiques","")</f>
        <v>Milieux aquatiques</v>
      </c>
      <c r="M446" s="46" t="s">
        <v>87</v>
      </c>
      <c r="N446" s="45"/>
      <c r="O446" s="46"/>
      <c r="P446" s="47" t="s">
        <v>1835</v>
      </c>
      <c r="Q446" s="48" t="s">
        <v>1836</v>
      </c>
      <c r="R446" s="79" t="s">
        <v>200</v>
      </c>
      <c r="S446" s="50" t="s">
        <v>91</v>
      </c>
      <c r="T446" s="81" t="s">
        <v>92</v>
      </c>
      <c r="U446" s="52"/>
      <c r="V446" s="58" t="s">
        <v>82</v>
      </c>
      <c r="W446" s="57"/>
      <c r="X446" s="54" t="s">
        <v>83</v>
      </c>
      <c r="Y446" s="54" t="s">
        <v>83</v>
      </c>
      <c r="Z446" s="54" t="s">
        <v>84</v>
      </c>
      <c r="AA446" s="50" t="s">
        <v>1837</v>
      </c>
      <c r="AB446" s="55"/>
      <c r="AC446" s="56"/>
      <c r="AJQ446" s="57"/>
      <c r="AJR446"/>
      <c r="AJS446"/>
      <c r="AJT446"/>
      <c r="AJU446"/>
      <c r="AJV446"/>
      <c r="AJW446"/>
      <c r="AJX446"/>
      <c r="AJY446"/>
      <c r="AJZ446"/>
      <c r="AKA446"/>
      <c r="AKB446"/>
      <c r="AKC446"/>
      <c r="AKD446"/>
      <c r="AKE446"/>
      <c r="AKF446"/>
      <c r="AKG446"/>
      <c r="AKH446"/>
      <c r="AKI446"/>
      <c r="AKJ446"/>
      <c r="AKK446"/>
      <c r="AKL446"/>
      <c r="AKM446"/>
      <c r="AKN446"/>
      <c r="AKO446"/>
      <c r="AKP446"/>
      <c r="AKQ446"/>
      <c r="AKR446"/>
      <c r="AKS446"/>
      <c r="AKT446"/>
      <c r="AKU446"/>
      <c r="AKV446"/>
      <c r="AKW446"/>
      <c r="AKX446"/>
      <c r="AKY446"/>
      <c r="AKZ446"/>
      <c r="ALA446"/>
      <c r="ALB446"/>
      <c r="ALC446"/>
      <c r="ALD446"/>
      <c r="ALE446"/>
      <c r="ALF446"/>
      <c r="ALG446"/>
      <c r="ALH446"/>
      <c r="ALI446"/>
      <c r="ALJ446"/>
      <c r="ALK446"/>
      <c r="ALL446"/>
      <c r="ALM446"/>
      <c r="ALN446"/>
      <c r="ALO446"/>
      <c r="ALP446"/>
      <c r="ALQ446"/>
      <c r="ALR446"/>
      <c r="ALS446"/>
      <c r="ALT446"/>
      <c r="ALU446"/>
      <c r="ALV446"/>
      <c r="ALW446"/>
      <c r="ALX446"/>
      <c r="ALY446"/>
      <c r="ALZ446"/>
      <c r="AMA446"/>
      <c r="AMB446"/>
      <c r="AMC446"/>
      <c r="AMD446"/>
      <c r="AME446"/>
      <c r="AMF446"/>
      <c r="AMG446"/>
      <c r="AMH446"/>
      <c r="AMI446"/>
      <c r="AMJ446"/>
    </row>
    <row r="447" spans="1:1024" s="58" customFormat="1" ht="42" x14ac:dyDescent="0.3">
      <c r="A447" s="40" t="str">
        <f>VLOOKUP(E447,comité_bassin!A:B,2,0)</f>
        <v>Loire-Bretagne</v>
      </c>
      <c r="B447" s="40" t="str">
        <f>VLOOKUP(E447,'Région SAGE'!$A$2:$B$233,2,0)</f>
        <v>BRETAGNE</v>
      </c>
      <c r="C447" s="40" t="str">
        <f>VLOOKUP(E447,'département SAGE'!$A$2:$B$192,2,0)</f>
        <v>COTES-D'ARMOR</v>
      </c>
      <c r="D447" s="41" t="s">
        <v>1838</v>
      </c>
      <c r="E447" s="75" t="s">
        <v>1839</v>
      </c>
      <c r="F447" s="42">
        <f>VLOOKUP(E447,date_approbation!$A$2:$B$192,2,0)</f>
        <v>38082</v>
      </c>
      <c r="G447" s="42" t="str">
        <f>VLOOKUP(E447,' SAGE nécessaire'!$A$2:$C$192,2,0)</f>
        <v>non</v>
      </c>
      <c r="H447" s="42" t="str">
        <f>VLOOKUP(E447,' SAGE nécessaire'!$A$2:$C$192,3,0)</f>
        <v>non</v>
      </c>
      <c r="I447" s="43" t="s">
        <v>480</v>
      </c>
      <c r="J447" s="44" t="s">
        <v>1840</v>
      </c>
      <c r="K447" s="40" t="s">
        <v>73</v>
      </c>
      <c r="L447" s="45" t="s">
        <v>74</v>
      </c>
      <c r="M447" s="46" t="s">
        <v>234</v>
      </c>
      <c r="N447" s="45"/>
      <c r="O447" s="46"/>
      <c r="P447" s="47" t="s">
        <v>1841</v>
      </c>
      <c r="Q447" s="48" t="s">
        <v>1842</v>
      </c>
      <c r="R447" s="79" t="s">
        <v>200</v>
      </c>
      <c r="S447" s="55" t="s">
        <v>79</v>
      </c>
      <c r="T447" s="67" t="s">
        <v>148</v>
      </c>
      <c r="U447" s="52" t="s">
        <v>81</v>
      </c>
      <c r="V447" s="58" t="s">
        <v>82</v>
      </c>
      <c r="W447" s="57"/>
      <c r="X447" s="54" t="s">
        <v>83</v>
      </c>
      <c r="Y447" s="90" t="s">
        <v>71</v>
      </c>
      <c r="Z447" s="54" t="s">
        <v>84</v>
      </c>
      <c r="AA447" s="50"/>
      <c r="AB447" s="55"/>
      <c r="AC447" s="56"/>
      <c r="AJQ447" s="57"/>
      <c r="AJR447"/>
      <c r="AJS447"/>
      <c r="AJT447"/>
      <c r="AJU447"/>
      <c r="AJV447"/>
      <c r="AJW447"/>
      <c r="AJX447"/>
      <c r="AJY447"/>
      <c r="AJZ447"/>
      <c r="AKA447"/>
      <c r="AKB447"/>
      <c r="AKC447"/>
      <c r="AKD447"/>
      <c r="AKE447"/>
      <c r="AKF447"/>
      <c r="AKG447"/>
      <c r="AKH447"/>
      <c r="AKI447"/>
      <c r="AKJ447"/>
      <c r="AKK447"/>
      <c r="AKL447"/>
      <c r="AKM447"/>
      <c r="AKN447"/>
      <c r="AKO447"/>
      <c r="AKP447"/>
      <c r="AKQ447"/>
      <c r="AKR447"/>
      <c r="AKS447"/>
      <c r="AKT447"/>
      <c r="AKU447"/>
      <c r="AKV447"/>
      <c r="AKW447"/>
      <c r="AKX447"/>
      <c r="AKY447"/>
      <c r="AKZ447"/>
      <c r="ALA447"/>
      <c r="ALB447"/>
      <c r="ALC447"/>
      <c r="ALD447"/>
      <c r="ALE447"/>
      <c r="ALF447"/>
      <c r="ALG447"/>
      <c r="ALH447"/>
      <c r="ALI447"/>
      <c r="ALJ447"/>
      <c r="ALK447"/>
      <c r="ALL447"/>
      <c r="ALM447"/>
      <c r="ALN447"/>
      <c r="ALO447"/>
      <c r="ALP447"/>
      <c r="ALQ447"/>
      <c r="ALR447"/>
      <c r="ALS447"/>
      <c r="ALT447"/>
      <c r="ALU447"/>
      <c r="ALV447"/>
      <c r="ALW447"/>
      <c r="ALX447"/>
      <c r="ALY447"/>
      <c r="ALZ447"/>
      <c r="AMA447"/>
      <c r="AMB447"/>
      <c r="AMC447"/>
      <c r="AMD447"/>
      <c r="AME447"/>
      <c r="AMF447"/>
      <c r="AMG447"/>
      <c r="AMH447"/>
      <c r="AMI447"/>
      <c r="AMJ447"/>
    </row>
    <row r="448" spans="1:1024" s="58" customFormat="1" ht="84" x14ac:dyDescent="0.3">
      <c r="A448" s="40" t="str">
        <f>VLOOKUP(E448,comité_bassin!A:B,2,0)</f>
        <v>Loire-Bretagne</v>
      </c>
      <c r="B448" s="40" t="str">
        <f>VLOOKUP(E448,'Région SAGE'!$A$2:$B$233,2,0)</f>
        <v>BRETAGNE</v>
      </c>
      <c r="C448" s="40" t="str">
        <f>VLOOKUP(E448,'département SAGE'!$A$2:$B$192,2,0)</f>
        <v>COTES-D'ARMOR</v>
      </c>
      <c r="D448" s="41" t="s">
        <v>1838</v>
      </c>
      <c r="E448" s="75" t="s">
        <v>1839</v>
      </c>
      <c r="F448" s="42">
        <f>VLOOKUP(E448,date_approbation!$A$2:$B$192,2,0)</f>
        <v>38082</v>
      </c>
      <c r="G448" s="42" t="str">
        <f>VLOOKUP(E448,' SAGE nécessaire'!$A$2:$C$192,2,0)</f>
        <v>non</v>
      </c>
      <c r="H448" s="42" t="str">
        <f>VLOOKUP(E448,' SAGE nécessaire'!$A$2:$C$192,3,0)</f>
        <v>non</v>
      </c>
      <c r="I448" s="43" t="s">
        <v>484</v>
      </c>
      <c r="J448" s="44" t="s">
        <v>1843</v>
      </c>
      <c r="K448" s="40" t="s">
        <v>73</v>
      </c>
      <c r="L448" s="45" t="str">
        <f>IF(OR(S448="2°a)", S448="2°b)",S448="2°c)",S448="4°"),"Milieux aquatiques","")</f>
        <v>Milieux aquatiques</v>
      </c>
      <c r="M448" s="59" t="s">
        <v>119</v>
      </c>
      <c r="N448" s="45"/>
      <c r="O448" s="46"/>
      <c r="P448" s="47" t="s">
        <v>1844</v>
      </c>
      <c r="Q448" s="48" t="s">
        <v>1845</v>
      </c>
      <c r="R448" s="79" t="s">
        <v>200</v>
      </c>
      <c r="S448" s="50" t="s">
        <v>91</v>
      </c>
      <c r="T448" s="81" t="s">
        <v>460</v>
      </c>
      <c r="U448" s="52" t="s">
        <v>81</v>
      </c>
      <c r="V448" s="58" t="s">
        <v>93</v>
      </c>
      <c r="W448" s="57"/>
      <c r="X448" s="54" t="s">
        <v>83</v>
      </c>
      <c r="Y448" s="54" t="s">
        <v>83</v>
      </c>
      <c r="Z448" s="54" t="s">
        <v>84</v>
      </c>
      <c r="AA448" s="50"/>
      <c r="AB448" s="55"/>
      <c r="AC448" s="56"/>
      <c r="AJQ448" s="57"/>
      <c r="AJR448"/>
      <c r="AJS448"/>
      <c r="AJT448"/>
      <c r="AJU448"/>
      <c r="AJV448"/>
      <c r="AJW448"/>
      <c r="AJX448"/>
      <c r="AJY448"/>
      <c r="AJZ448"/>
      <c r="AKA448"/>
      <c r="AKB448"/>
      <c r="AKC448"/>
      <c r="AKD448"/>
      <c r="AKE448"/>
      <c r="AKF448"/>
      <c r="AKG448"/>
      <c r="AKH448"/>
      <c r="AKI448"/>
      <c r="AKJ448"/>
      <c r="AKK448"/>
      <c r="AKL448"/>
      <c r="AKM448"/>
      <c r="AKN448"/>
      <c r="AKO448"/>
      <c r="AKP448"/>
      <c r="AKQ448"/>
      <c r="AKR448"/>
      <c r="AKS448"/>
      <c r="AKT448"/>
      <c r="AKU448"/>
      <c r="AKV448"/>
      <c r="AKW448"/>
      <c r="AKX448"/>
      <c r="AKY448"/>
      <c r="AKZ448"/>
      <c r="ALA448"/>
      <c r="ALB448"/>
      <c r="ALC448"/>
      <c r="ALD448"/>
      <c r="ALE448"/>
      <c r="ALF448"/>
      <c r="ALG448"/>
      <c r="ALH448"/>
      <c r="ALI448"/>
      <c r="ALJ448"/>
      <c r="ALK448"/>
      <c r="ALL448"/>
      <c r="ALM448"/>
      <c r="ALN448"/>
      <c r="ALO448"/>
      <c r="ALP448"/>
      <c r="ALQ448"/>
      <c r="ALR448"/>
      <c r="ALS448"/>
      <c r="ALT448"/>
      <c r="ALU448"/>
      <c r="ALV448"/>
      <c r="ALW448"/>
      <c r="ALX448"/>
      <c r="ALY448"/>
      <c r="ALZ448"/>
      <c r="AMA448"/>
      <c r="AMB448"/>
      <c r="AMC448"/>
      <c r="AMD448"/>
      <c r="AME448"/>
      <c r="AMF448"/>
      <c r="AMG448"/>
      <c r="AMH448"/>
      <c r="AMI448"/>
      <c r="AMJ448"/>
    </row>
    <row r="449" spans="1:1024" s="58" customFormat="1" ht="168" x14ac:dyDescent="0.3">
      <c r="A449" s="40" t="str">
        <f>VLOOKUP(E449,comité_bassin!A:B,2,0)</f>
        <v>Loire-Bretagne</v>
      </c>
      <c r="B449" s="40" t="str">
        <f>VLOOKUP(E449,'Région SAGE'!$A$2:$B$233,2,0)</f>
        <v>BRETAGNE</v>
      </c>
      <c r="C449" s="40" t="str">
        <f>VLOOKUP(E449,'département SAGE'!$A$2:$B$192,2,0)</f>
        <v>COTES-D'ARMOR</v>
      </c>
      <c r="D449" s="41" t="s">
        <v>1838</v>
      </c>
      <c r="E449" s="75" t="s">
        <v>1839</v>
      </c>
      <c r="F449" s="42">
        <f>VLOOKUP(E449,date_approbation!$A$2:$B$192,2,0)</f>
        <v>38082</v>
      </c>
      <c r="G449" s="42" t="str">
        <f>VLOOKUP(E449,' SAGE nécessaire'!$A$2:$C$192,2,0)</f>
        <v>non</v>
      </c>
      <c r="H449" s="42" t="str">
        <f>VLOOKUP(E449,' SAGE nécessaire'!$A$2:$C$192,3,0)</f>
        <v>non</v>
      </c>
      <c r="I449" s="43" t="s">
        <v>489</v>
      </c>
      <c r="J449" s="44" t="s">
        <v>1846</v>
      </c>
      <c r="K449" s="40" t="s">
        <v>73</v>
      </c>
      <c r="L449" s="45" t="str">
        <f>IF(OR(S449="2°a)", S449="2°b)",S449="2°c)",S449="4°"),"Milieux aquatiques","")</f>
        <v>Milieux aquatiques</v>
      </c>
      <c r="M449" s="46" t="s">
        <v>87</v>
      </c>
      <c r="N449" s="45"/>
      <c r="O449" s="46"/>
      <c r="P449" s="47" t="s">
        <v>1847</v>
      </c>
      <c r="Q449" s="48" t="s">
        <v>1848</v>
      </c>
      <c r="R449" s="79" t="s">
        <v>200</v>
      </c>
      <c r="S449" s="50" t="s">
        <v>91</v>
      </c>
      <c r="T449" s="81" t="s">
        <v>92</v>
      </c>
      <c r="U449" s="52"/>
      <c r="V449" s="58" t="s">
        <v>82</v>
      </c>
      <c r="W449" s="57"/>
      <c r="X449" s="54" t="s">
        <v>83</v>
      </c>
      <c r="Y449" s="54" t="s">
        <v>83</v>
      </c>
      <c r="Z449" s="54" t="s">
        <v>84</v>
      </c>
      <c r="AA449" s="50"/>
      <c r="AB449" s="55"/>
      <c r="AC449" s="56"/>
      <c r="AJQ449" s="57"/>
      <c r="AJR449"/>
      <c r="AJS449"/>
      <c r="AJT449"/>
      <c r="AJU449"/>
      <c r="AJV449"/>
      <c r="AJW449"/>
      <c r="AJX449"/>
      <c r="AJY449"/>
      <c r="AJZ449"/>
      <c r="AKA449"/>
      <c r="AKB449"/>
      <c r="AKC449"/>
      <c r="AKD449"/>
      <c r="AKE449"/>
      <c r="AKF449"/>
      <c r="AKG449"/>
      <c r="AKH449"/>
      <c r="AKI449"/>
      <c r="AKJ449"/>
      <c r="AKK449"/>
      <c r="AKL449"/>
      <c r="AKM449"/>
      <c r="AKN449"/>
      <c r="AKO449"/>
      <c r="AKP449"/>
      <c r="AKQ449"/>
      <c r="AKR449"/>
      <c r="AKS449"/>
      <c r="AKT449"/>
      <c r="AKU449"/>
      <c r="AKV449"/>
      <c r="AKW449"/>
      <c r="AKX449"/>
      <c r="AKY449"/>
      <c r="AKZ449"/>
      <c r="ALA449"/>
      <c r="ALB449"/>
      <c r="ALC449"/>
      <c r="ALD449"/>
      <c r="ALE449"/>
      <c r="ALF449"/>
      <c r="ALG449"/>
      <c r="ALH449"/>
      <c r="ALI449"/>
      <c r="ALJ449"/>
      <c r="ALK449"/>
      <c r="ALL449"/>
      <c r="ALM449"/>
      <c r="ALN449"/>
      <c r="ALO449"/>
      <c r="ALP449"/>
      <c r="ALQ449"/>
      <c r="ALR449"/>
      <c r="ALS449"/>
      <c r="ALT449"/>
      <c r="ALU449"/>
      <c r="ALV449"/>
      <c r="ALW449"/>
      <c r="ALX449"/>
      <c r="ALY449"/>
      <c r="ALZ449"/>
      <c r="AMA449"/>
      <c r="AMB449"/>
      <c r="AMC449"/>
      <c r="AMD449"/>
      <c r="AME449"/>
      <c r="AMF449"/>
      <c r="AMG449"/>
      <c r="AMH449"/>
      <c r="AMI449"/>
      <c r="AMJ449"/>
    </row>
    <row r="450" spans="1:1024" s="58" customFormat="1" ht="84" x14ac:dyDescent="0.3">
      <c r="A450" s="40" t="str">
        <f>VLOOKUP(E450,comité_bassin!A:B,2,0)</f>
        <v>Loire-Bretagne</v>
      </c>
      <c r="B450" s="40" t="str">
        <f>VLOOKUP(E450,'Région SAGE'!$A$2:$B$233,2,0)</f>
        <v>BRETAGNE</v>
      </c>
      <c r="C450" s="40" t="str">
        <f>VLOOKUP(E450,'département SAGE'!$A$2:$B$192,2,0)</f>
        <v>COTES-D'ARMOR</v>
      </c>
      <c r="D450" s="41" t="s">
        <v>1838</v>
      </c>
      <c r="E450" s="75" t="s">
        <v>1839</v>
      </c>
      <c r="F450" s="42">
        <f>VLOOKUP(E450,date_approbation!$A$2:$B$192,2,0)</f>
        <v>38082</v>
      </c>
      <c r="G450" s="42" t="str">
        <f>VLOOKUP(E450,' SAGE nécessaire'!$A$2:$C$192,2,0)</f>
        <v>non</v>
      </c>
      <c r="H450" s="42" t="str">
        <f>VLOOKUP(E450,' SAGE nécessaire'!$A$2:$C$192,3,0)</f>
        <v>non</v>
      </c>
      <c r="I450" s="43" t="s">
        <v>493</v>
      </c>
      <c r="J450" s="44" t="s">
        <v>1849</v>
      </c>
      <c r="K450" s="40" t="s">
        <v>73</v>
      </c>
      <c r="L450" s="45" t="s">
        <v>138</v>
      </c>
      <c r="M450" s="46" t="s">
        <v>139</v>
      </c>
      <c r="N450" s="45"/>
      <c r="O450" s="46"/>
      <c r="P450" s="47" t="s">
        <v>1850</v>
      </c>
      <c r="Q450" s="48" t="s">
        <v>1851</v>
      </c>
      <c r="R450" s="79" t="s">
        <v>200</v>
      </c>
      <c r="S450" s="50" t="s">
        <v>91</v>
      </c>
      <c r="T450" s="81" t="s">
        <v>545</v>
      </c>
      <c r="U450" s="52"/>
      <c r="V450" s="58" t="s">
        <v>93</v>
      </c>
      <c r="W450" s="57" t="s">
        <v>1852</v>
      </c>
      <c r="X450" s="54" t="s">
        <v>83</v>
      </c>
      <c r="Y450" s="54" t="s">
        <v>83</v>
      </c>
      <c r="Z450" s="54" t="s">
        <v>84</v>
      </c>
      <c r="AA450" s="50"/>
      <c r="AB450" s="55"/>
      <c r="AC450" s="56"/>
      <c r="AJQ450" s="57"/>
      <c r="AJR450"/>
      <c r="AJS450"/>
      <c r="AJT450"/>
      <c r="AJU450"/>
      <c r="AJV450"/>
      <c r="AJW450"/>
      <c r="AJX450"/>
      <c r="AJY450"/>
      <c r="AJZ450"/>
      <c r="AKA450"/>
      <c r="AKB450"/>
      <c r="AKC450"/>
      <c r="AKD450"/>
      <c r="AKE450"/>
      <c r="AKF450"/>
      <c r="AKG450"/>
      <c r="AKH450"/>
      <c r="AKI450"/>
      <c r="AKJ450"/>
      <c r="AKK450"/>
      <c r="AKL450"/>
      <c r="AKM450"/>
      <c r="AKN450"/>
      <c r="AKO450"/>
      <c r="AKP450"/>
      <c r="AKQ450"/>
      <c r="AKR450"/>
      <c r="AKS450"/>
      <c r="AKT450"/>
      <c r="AKU450"/>
      <c r="AKV450"/>
      <c r="AKW450"/>
      <c r="AKX450"/>
      <c r="AKY450"/>
      <c r="AKZ450"/>
      <c r="ALA450"/>
      <c r="ALB450"/>
      <c r="ALC450"/>
      <c r="ALD450"/>
      <c r="ALE450"/>
      <c r="ALF450"/>
      <c r="ALG450"/>
      <c r="ALH450"/>
      <c r="ALI450"/>
      <c r="ALJ450"/>
      <c r="ALK450"/>
      <c r="ALL450"/>
      <c r="ALM450"/>
      <c r="ALN450"/>
      <c r="ALO450"/>
      <c r="ALP450"/>
      <c r="ALQ450"/>
      <c r="ALR450"/>
      <c r="ALS450"/>
      <c r="ALT450"/>
      <c r="ALU450"/>
      <c r="ALV450"/>
      <c r="ALW450"/>
      <c r="ALX450"/>
      <c r="ALY450"/>
      <c r="ALZ450"/>
      <c r="AMA450"/>
      <c r="AMB450"/>
      <c r="AMC450"/>
      <c r="AMD450"/>
      <c r="AME450"/>
      <c r="AMF450"/>
      <c r="AMG450"/>
      <c r="AMH450"/>
      <c r="AMI450"/>
      <c r="AMJ450"/>
    </row>
    <row r="451" spans="1:1024" s="58" customFormat="1" ht="42" x14ac:dyDescent="0.3">
      <c r="A451" s="40" t="str">
        <f>VLOOKUP(E451,comité_bassin!A:B,2,0)</f>
        <v>Loire-Bretagne</v>
      </c>
      <c r="B451" s="40" t="str">
        <f>VLOOKUP(E451,'Région SAGE'!$A$2:$B$233,2,0)</f>
        <v>BRETAGNE</v>
      </c>
      <c r="C451" s="40" t="str">
        <f>VLOOKUP(E451,'département SAGE'!$A$2:$B$192,2,0)</f>
        <v>COTES-D'ARMOR</v>
      </c>
      <c r="D451" s="41" t="s">
        <v>1838</v>
      </c>
      <c r="E451" s="75" t="s">
        <v>1839</v>
      </c>
      <c r="F451" s="42">
        <f>VLOOKUP(E451,date_approbation!$A$2:$B$192,2,0)</f>
        <v>38082</v>
      </c>
      <c r="G451" s="42" t="str">
        <f>VLOOKUP(E451,' SAGE nécessaire'!$A$2:$C$192,2,0)</f>
        <v>non</v>
      </c>
      <c r="H451" s="42" t="str">
        <f>VLOOKUP(E451,' SAGE nécessaire'!$A$2:$C$192,3,0)</f>
        <v>non</v>
      </c>
      <c r="I451" s="43" t="s">
        <v>497</v>
      </c>
      <c r="J451" s="44" t="s">
        <v>1853</v>
      </c>
      <c r="K451" s="40" t="s">
        <v>73</v>
      </c>
      <c r="L451" s="45" t="s">
        <v>138</v>
      </c>
      <c r="M451" s="46" t="s">
        <v>139</v>
      </c>
      <c r="N451" s="45"/>
      <c r="O451" s="46"/>
      <c r="P451" s="47" t="s">
        <v>1854</v>
      </c>
      <c r="Q451" s="48" t="s">
        <v>1855</v>
      </c>
      <c r="R451" s="79" t="s">
        <v>200</v>
      </c>
      <c r="S451" s="50" t="s">
        <v>91</v>
      </c>
      <c r="T451" s="51" t="s">
        <v>142</v>
      </c>
      <c r="U451" s="52"/>
      <c r="V451" s="58" t="s">
        <v>82</v>
      </c>
      <c r="W451" s="57"/>
      <c r="X451" s="54" t="s">
        <v>83</v>
      </c>
      <c r="Y451" s="54" t="s">
        <v>83</v>
      </c>
      <c r="Z451" s="54" t="s">
        <v>84</v>
      </c>
      <c r="AA451" s="50"/>
      <c r="AB451" s="55"/>
      <c r="AC451" s="56"/>
      <c r="AJQ451" s="57"/>
      <c r="AJR451"/>
      <c r="AJS451"/>
      <c r="AJT451"/>
      <c r="AJU451"/>
      <c r="AJV451"/>
      <c r="AJW451"/>
      <c r="AJX451"/>
      <c r="AJY451"/>
      <c r="AJZ451"/>
      <c r="AKA451"/>
      <c r="AKB451"/>
      <c r="AKC451"/>
      <c r="AKD451"/>
      <c r="AKE451"/>
      <c r="AKF451"/>
      <c r="AKG451"/>
      <c r="AKH451"/>
      <c r="AKI451"/>
      <c r="AKJ451"/>
      <c r="AKK451"/>
      <c r="AKL451"/>
      <c r="AKM451"/>
      <c r="AKN451"/>
      <c r="AKO451"/>
      <c r="AKP451"/>
      <c r="AKQ451"/>
      <c r="AKR451"/>
      <c r="AKS451"/>
      <c r="AKT451"/>
      <c r="AKU451"/>
      <c r="AKV451"/>
      <c r="AKW451"/>
      <c r="AKX451"/>
      <c r="AKY451"/>
      <c r="AKZ451"/>
      <c r="ALA451"/>
      <c r="ALB451"/>
      <c r="ALC451"/>
      <c r="ALD451"/>
      <c r="ALE451"/>
      <c r="ALF451"/>
      <c r="ALG451"/>
      <c r="ALH451"/>
      <c r="ALI451"/>
      <c r="ALJ451"/>
      <c r="ALK451"/>
      <c r="ALL451"/>
      <c r="ALM451"/>
      <c r="ALN451"/>
      <c r="ALO451"/>
      <c r="ALP451"/>
      <c r="ALQ451"/>
      <c r="ALR451"/>
      <c r="ALS451"/>
      <c r="ALT451"/>
      <c r="ALU451"/>
      <c r="ALV451"/>
      <c r="ALW451"/>
      <c r="ALX451"/>
      <c r="ALY451"/>
      <c r="ALZ451"/>
      <c r="AMA451"/>
      <c r="AMB451"/>
      <c r="AMC451"/>
      <c r="AMD451"/>
      <c r="AME451"/>
      <c r="AMF451"/>
      <c r="AMG451"/>
      <c r="AMH451"/>
      <c r="AMI451"/>
      <c r="AMJ451"/>
    </row>
    <row r="452" spans="1:1024" s="58" customFormat="1" ht="63" x14ac:dyDescent="0.3">
      <c r="A452" s="40" t="str">
        <f>VLOOKUP(E452,comité_bassin!A:B,2,0)</f>
        <v>Loire-Bretagne</v>
      </c>
      <c r="B452" s="40" t="str">
        <f>VLOOKUP(E452,'Région SAGE'!$A$2:$B$233,2,0)</f>
        <v>BRETAGNE</v>
      </c>
      <c r="C452" s="40" t="str">
        <f>VLOOKUP(E452,'département SAGE'!$A$2:$B$192,2,0)</f>
        <v>COTES-D'ARMOR</v>
      </c>
      <c r="D452" s="41" t="s">
        <v>1838</v>
      </c>
      <c r="E452" s="75" t="s">
        <v>1839</v>
      </c>
      <c r="F452" s="42">
        <f>VLOOKUP(E452,date_approbation!$A$2:$B$192,2,0)</f>
        <v>38082</v>
      </c>
      <c r="G452" s="42" t="str">
        <f>VLOOKUP(E452,' SAGE nécessaire'!$A$2:$C$192,2,0)</f>
        <v>non</v>
      </c>
      <c r="H452" s="42" t="str">
        <f>VLOOKUP(E452,' SAGE nécessaire'!$A$2:$C$192,3,0)</f>
        <v>non</v>
      </c>
      <c r="I452" s="43" t="s">
        <v>576</v>
      </c>
      <c r="J452" s="44" t="s">
        <v>1856</v>
      </c>
      <c r="K452" s="40" t="s">
        <v>73</v>
      </c>
      <c r="L452" s="45" t="s">
        <v>138</v>
      </c>
      <c r="M452" s="46" t="s">
        <v>139</v>
      </c>
      <c r="N452" s="45"/>
      <c r="O452" s="46"/>
      <c r="P452" s="47" t="s">
        <v>1857</v>
      </c>
      <c r="Q452" s="48" t="s">
        <v>1858</v>
      </c>
      <c r="R452" s="79" t="s">
        <v>200</v>
      </c>
      <c r="S452" s="50" t="s">
        <v>91</v>
      </c>
      <c r="T452" s="67" t="s">
        <v>1003</v>
      </c>
      <c r="U452" s="52"/>
      <c r="V452" s="58" t="s">
        <v>82</v>
      </c>
      <c r="W452" s="57"/>
      <c r="X452" s="54" t="s">
        <v>83</v>
      </c>
      <c r="Y452" s="90" t="s">
        <v>71</v>
      </c>
      <c r="Z452" s="54" t="s">
        <v>84</v>
      </c>
      <c r="AA452" s="50" t="s">
        <v>1859</v>
      </c>
      <c r="AB452" s="55"/>
      <c r="AC452" s="56"/>
      <c r="AJQ452" s="57"/>
      <c r="AJR452"/>
      <c r="AJS452"/>
      <c r="AJT452"/>
      <c r="AJU452"/>
      <c r="AJV452"/>
      <c r="AJW452"/>
      <c r="AJX452"/>
      <c r="AJY452"/>
      <c r="AJZ452"/>
      <c r="AKA452"/>
      <c r="AKB452"/>
      <c r="AKC452"/>
      <c r="AKD452"/>
      <c r="AKE452"/>
      <c r="AKF452"/>
      <c r="AKG452"/>
      <c r="AKH452"/>
      <c r="AKI452"/>
      <c r="AKJ452"/>
      <c r="AKK452"/>
      <c r="AKL452"/>
      <c r="AKM452"/>
      <c r="AKN452"/>
      <c r="AKO452"/>
      <c r="AKP452"/>
      <c r="AKQ452"/>
      <c r="AKR452"/>
      <c r="AKS452"/>
      <c r="AKT452"/>
      <c r="AKU452"/>
      <c r="AKV452"/>
      <c r="AKW452"/>
      <c r="AKX452"/>
      <c r="AKY452"/>
      <c r="AKZ452"/>
      <c r="ALA452"/>
      <c r="ALB452"/>
      <c r="ALC452"/>
      <c r="ALD452"/>
      <c r="ALE452"/>
      <c r="ALF452"/>
      <c r="ALG452"/>
      <c r="ALH452"/>
      <c r="ALI452"/>
      <c r="ALJ452"/>
      <c r="ALK452"/>
      <c r="ALL452"/>
      <c r="ALM452"/>
      <c r="ALN452"/>
      <c r="ALO452"/>
      <c r="ALP452"/>
      <c r="ALQ452"/>
      <c r="ALR452"/>
      <c r="ALS452"/>
      <c r="ALT452"/>
      <c r="ALU452"/>
      <c r="ALV452"/>
      <c r="ALW452"/>
      <c r="ALX452"/>
      <c r="ALY452"/>
      <c r="ALZ452"/>
      <c r="AMA452"/>
      <c r="AMB452"/>
      <c r="AMC452"/>
      <c r="AMD452"/>
      <c r="AME452"/>
      <c r="AMF452"/>
      <c r="AMG452"/>
      <c r="AMH452"/>
      <c r="AMI452"/>
      <c r="AMJ452"/>
    </row>
    <row r="453" spans="1:1024" s="58" customFormat="1" ht="210" x14ac:dyDescent="0.3">
      <c r="A453" s="40" t="str">
        <f>VLOOKUP(E453,comité_bassin!A:B,2,0)</f>
        <v>Loire-Bretagne, Adour-Garonne</v>
      </c>
      <c r="B453" s="40" t="str">
        <f>VLOOKUP(E453,'Région SAGE'!$A$2:$B$233,2,0)</f>
        <v>NOUVELLE-AQUITAINE</v>
      </c>
      <c r="C453" s="40" t="str">
        <f>VLOOKUP(E453,'département SAGE'!$A$2:$B$192,2,0)</f>
        <v>HAUTE-VIENNE</v>
      </c>
      <c r="D453" s="41" t="s">
        <v>1860</v>
      </c>
      <c r="E453" s="75" t="s">
        <v>1861</v>
      </c>
      <c r="F453" s="42">
        <f>VLOOKUP(E453,date_approbation!$A$2:$B$192,2,0)</f>
        <v>38869</v>
      </c>
      <c r="G453" s="42" t="str">
        <f>VLOOKUP(E453,' SAGE nécessaire'!$A$2:$C$192,2,0)</f>
        <v>non</v>
      </c>
      <c r="H453" s="42" t="str">
        <f>VLOOKUP(E453,' SAGE nécessaire'!$A$2:$C$192,3,0)</f>
        <v>non</v>
      </c>
      <c r="I453" s="43" t="s">
        <v>480</v>
      </c>
      <c r="J453" s="44" t="s">
        <v>1862</v>
      </c>
      <c r="K453" s="40" t="s">
        <v>73</v>
      </c>
      <c r="L453" s="45" t="s">
        <v>138</v>
      </c>
      <c r="M453" s="46" t="s">
        <v>248</v>
      </c>
      <c r="N453" s="45"/>
      <c r="O453" s="46"/>
      <c r="P453" s="47" t="s">
        <v>1863</v>
      </c>
      <c r="Q453" s="48" t="s">
        <v>1864</v>
      </c>
      <c r="R453" s="79" t="s">
        <v>220</v>
      </c>
      <c r="S453" s="55" t="s">
        <v>79</v>
      </c>
      <c r="T453" s="67" t="s">
        <v>302</v>
      </c>
      <c r="U453" s="52"/>
      <c r="V453" s="58" t="s">
        <v>82</v>
      </c>
      <c r="W453" s="57"/>
      <c r="X453" s="54" t="s">
        <v>83</v>
      </c>
      <c r="Y453" s="54" t="s">
        <v>83</v>
      </c>
      <c r="Z453" s="54" t="s">
        <v>84</v>
      </c>
      <c r="AA453" s="50"/>
      <c r="AB453" s="55"/>
      <c r="AC453" s="56"/>
      <c r="AJQ453" s="57"/>
      <c r="AJR453"/>
      <c r="AJS453"/>
      <c r="AJT453"/>
      <c r="AJU453"/>
      <c r="AJV453"/>
      <c r="AJW453"/>
      <c r="AJX453"/>
      <c r="AJY453"/>
      <c r="AJZ453"/>
      <c r="AKA453"/>
      <c r="AKB453"/>
      <c r="AKC453"/>
      <c r="AKD453"/>
      <c r="AKE453"/>
      <c r="AKF453"/>
      <c r="AKG453"/>
      <c r="AKH453"/>
      <c r="AKI453"/>
      <c r="AKJ453"/>
      <c r="AKK453"/>
      <c r="AKL453"/>
      <c r="AKM453"/>
      <c r="AKN453"/>
      <c r="AKO453"/>
      <c r="AKP453"/>
      <c r="AKQ453"/>
      <c r="AKR453"/>
      <c r="AKS453"/>
      <c r="AKT453"/>
      <c r="AKU453"/>
      <c r="AKV453"/>
      <c r="AKW453"/>
      <c r="AKX453"/>
      <c r="AKY453"/>
      <c r="AKZ453"/>
      <c r="ALA453"/>
      <c r="ALB453"/>
      <c r="ALC453"/>
      <c r="ALD453"/>
      <c r="ALE453"/>
      <c r="ALF453"/>
      <c r="ALG453"/>
      <c r="ALH453"/>
      <c r="ALI453"/>
      <c r="ALJ453"/>
      <c r="ALK453"/>
      <c r="ALL453"/>
      <c r="ALM453"/>
      <c r="ALN453"/>
      <c r="ALO453"/>
      <c r="ALP453"/>
      <c r="ALQ453"/>
      <c r="ALR453"/>
      <c r="ALS453"/>
      <c r="ALT453"/>
      <c r="ALU453"/>
      <c r="ALV453"/>
      <c r="ALW453"/>
      <c r="ALX453"/>
      <c r="ALY453"/>
      <c r="ALZ453"/>
      <c r="AMA453"/>
      <c r="AMB453"/>
      <c r="AMC453"/>
      <c r="AMD453"/>
      <c r="AME453"/>
      <c r="AMF453"/>
      <c r="AMG453"/>
      <c r="AMH453"/>
      <c r="AMI453"/>
      <c r="AMJ453"/>
    </row>
    <row r="454" spans="1:1024" s="58" customFormat="1" ht="168" x14ac:dyDescent="0.3">
      <c r="A454" s="40" t="str">
        <f>VLOOKUP(E454,comité_bassin!A:B,2,0)</f>
        <v>Loire-Bretagne, Adour-Garonne</v>
      </c>
      <c r="B454" s="40" t="str">
        <f>VLOOKUP(E454,'Région SAGE'!$A$2:$B$233,2,0)</f>
        <v>NOUVELLE-AQUITAINE</v>
      </c>
      <c r="C454" s="40" t="str">
        <f>VLOOKUP(E454,'département SAGE'!$A$2:$B$192,2,0)</f>
        <v>HAUTE-VIENNE</v>
      </c>
      <c r="D454" s="41" t="s">
        <v>1860</v>
      </c>
      <c r="E454" s="75" t="s">
        <v>1861</v>
      </c>
      <c r="F454" s="42">
        <f>VLOOKUP(E454,date_approbation!$A$2:$B$192,2,0)</f>
        <v>38869</v>
      </c>
      <c r="G454" s="42" t="str">
        <f>VLOOKUP(E454,' SAGE nécessaire'!$A$2:$C$192,2,0)</f>
        <v>non</v>
      </c>
      <c r="H454" s="42" t="str">
        <f>VLOOKUP(E454,' SAGE nécessaire'!$A$2:$C$192,3,0)</f>
        <v>non</v>
      </c>
      <c r="I454" s="43" t="s">
        <v>484</v>
      </c>
      <c r="J454" s="44" t="s">
        <v>1865</v>
      </c>
      <c r="K454" s="40" t="s">
        <v>73</v>
      </c>
      <c r="L454" s="45" t="s">
        <v>138</v>
      </c>
      <c r="M454" s="46" t="s">
        <v>463</v>
      </c>
      <c r="N454" s="45"/>
      <c r="O454" s="46"/>
      <c r="P454" s="47" t="s">
        <v>1866</v>
      </c>
      <c r="Q454" s="48" t="s">
        <v>1867</v>
      </c>
      <c r="R454" s="79" t="s">
        <v>220</v>
      </c>
      <c r="S454" s="50" t="s">
        <v>91</v>
      </c>
      <c r="T454" s="67" t="s">
        <v>1003</v>
      </c>
      <c r="U454" s="52"/>
      <c r="V454" s="58" t="s">
        <v>93</v>
      </c>
      <c r="W454" s="57"/>
      <c r="X454" s="54" t="s">
        <v>83</v>
      </c>
      <c r="Y454" s="54" t="s">
        <v>83</v>
      </c>
      <c r="Z454" s="54" t="s">
        <v>84</v>
      </c>
      <c r="AA454" s="50" t="s">
        <v>1868</v>
      </c>
      <c r="AB454" s="55"/>
      <c r="AC454" s="56"/>
      <c r="AJQ454" s="57"/>
      <c r="AJR454"/>
      <c r="AJS454"/>
      <c r="AJT454"/>
      <c r="AJU454"/>
      <c r="AJV454"/>
      <c r="AJW454"/>
      <c r="AJX454"/>
      <c r="AJY454"/>
      <c r="AJZ454"/>
      <c r="AKA454"/>
      <c r="AKB454"/>
      <c r="AKC454"/>
      <c r="AKD454"/>
      <c r="AKE454"/>
      <c r="AKF454"/>
      <c r="AKG454"/>
      <c r="AKH454"/>
      <c r="AKI454"/>
      <c r="AKJ454"/>
      <c r="AKK454"/>
      <c r="AKL454"/>
      <c r="AKM454"/>
      <c r="AKN454"/>
      <c r="AKO454"/>
      <c r="AKP454"/>
      <c r="AKQ454"/>
      <c r="AKR454"/>
      <c r="AKS454"/>
      <c r="AKT454"/>
      <c r="AKU454"/>
      <c r="AKV454"/>
      <c r="AKW454"/>
      <c r="AKX454"/>
      <c r="AKY454"/>
      <c r="AKZ454"/>
      <c r="ALA454"/>
      <c r="ALB454"/>
      <c r="ALC454"/>
      <c r="ALD454"/>
      <c r="ALE454"/>
      <c r="ALF454"/>
      <c r="ALG454"/>
      <c r="ALH454"/>
      <c r="ALI454"/>
      <c r="ALJ454"/>
      <c r="ALK454"/>
      <c r="ALL454"/>
      <c r="ALM454"/>
      <c r="ALN454"/>
      <c r="ALO454"/>
      <c r="ALP454"/>
      <c r="ALQ454"/>
      <c r="ALR454"/>
      <c r="ALS454"/>
      <c r="ALT454"/>
      <c r="ALU454"/>
      <c r="ALV454"/>
      <c r="ALW454"/>
      <c r="ALX454"/>
      <c r="ALY454"/>
      <c r="ALZ454"/>
      <c r="AMA454"/>
      <c r="AMB454"/>
      <c r="AMC454"/>
      <c r="AMD454"/>
      <c r="AME454"/>
      <c r="AMF454"/>
      <c r="AMG454"/>
      <c r="AMH454"/>
      <c r="AMI454"/>
      <c r="AMJ454"/>
    </row>
    <row r="455" spans="1:1024" s="58" customFormat="1" ht="252" x14ac:dyDescent="0.3">
      <c r="A455" s="40" t="str">
        <f>VLOOKUP(E455,comité_bassin!A:B,2,0)</f>
        <v>Loire-Bretagne, Adour-Garonne</v>
      </c>
      <c r="B455" s="40" t="str">
        <f>VLOOKUP(E455,'Région SAGE'!$A$2:$B$233,2,0)</f>
        <v>NOUVELLE-AQUITAINE</v>
      </c>
      <c r="C455" s="40" t="str">
        <f>VLOOKUP(E455,'département SAGE'!$A$2:$B$192,2,0)</f>
        <v>HAUTE-VIENNE</v>
      </c>
      <c r="D455" s="41" t="s">
        <v>1860</v>
      </c>
      <c r="E455" s="75" t="s">
        <v>1861</v>
      </c>
      <c r="F455" s="42">
        <f>VLOOKUP(E455,date_approbation!$A$2:$B$192,2,0)</f>
        <v>38869</v>
      </c>
      <c r="G455" s="42" t="str">
        <f>VLOOKUP(E455,' SAGE nécessaire'!$A$2:$C$192,2,0)</f>
        <v>non</v>
      </c>
      <c r="H455" s="42" t="str">
        <f>VLOOKUP(E455,' SAGE nécessaire'!$A$2:$C$192,3,0)</f>
        <v>non</v>
      </c>
      <c r="I455" s="43" t="s">
        <v>489</v>
      </c>
      <c r="J455" s="44" t="s">
        <v>1869</v>
      </c>
      <c r="K455" s="40" t="s">
        <v>73</v>
      </c>
      <c r="L455" s="45" t="s">
        <v>138</v>
      </c>
      <c r="M455" s="46" t="s">
        <v>139</v>
      </c>
      <c r="N455" s="45"/>
      <c r="O455" s="46"/>
      <c r="P455" s="47" t="s">
        <v>1870</v>
      </c>
      <c r="Q455" s="48" t="s">
        <v>1871</v>
      </c>
      <c r="R455" s="79" t="s">
        <v>220</v>
      </c>
      <c r="S455" s="50" t="s">
        <v>91</v>
      </c>
      <c r="T455" s="67" t="s">
        <v>1872</v>
      </c>
      <c r="U455" s="52"/>
      <c r="V455" s="58" t="s">
        <v>93</v>
      </c>
      <c r="W455" s="57"/>
      <c r="X455" s="54" t="s">
        <v>83</v>
      </c>
      <c r="Y455" s="54" t="s">
        <v>83</v>
      </c>
      <c r="Z455" s="54" t="s">
        <v>84</v>
      </c>
      <c r="AA455" s="50"/>
      <c r="AB455" s="55"/>
      <c r="AC455" s="56"/>
      <c r="AJQ455" s="57"/>
      <c r="AJR455"/>
      <c r="AJS455"/>
      <c r="AJT455"/>
      <c r="AJU455"/>
      <c r="AJV455"/>
      <c r="AJW455"/>
      <c r="AJX455"/>
      <c r="AJY455"/>
      <c r="AJZ455"/>
      <c r="AKA455"/>
      <c r="AKB455"/>
      <c r="AKC455"/>
      <c r="AKD455"/>
      <c r="AKE455"/>
      <c r="AKF455"/>
      <c r="AKG455"/>
      <c r="AKH455"/>
      <c r="AKI455"/>
      <c r="AKJ455"/>
      <c r="AKK455"/>
      <c r="AKL455"/>
      <c r="AKM455"/>
      <c r="AKN455"/>
      <c r="AKO455"/>
      <c r="AKP455"/>
      <c r="AKQ455"/>
      <c r="AKR455"/>
      <c r="AKS455"/>
      <c r="AKT455"/>
      <c r="AKU455"/>
      <c r="AKV455"/>
      <c r="AKW455"/>
      <c r="AKX455"/>
      <c r="AKY455"/>
      <c r="AKZ455"/>
      <c r="ALA455"/>
      <c r="ALB455"/>
      <c r="ALC455"/>
      <c r="ALD455"/>
      <c r="ALE455"/>
      <c r="ALF455"/>
      <c r="ALG455"/>
      <c r="ALH455"/>
      <c r="ALI455"/>
      <c r="ALJ455"/>
      <c r="ALK455"/>
      <c r="ALL455"/>
      <c r="ALM455"/>
      <c r="ALN455"/>
      <c r="ALO455"/>
      <c r="ALP455"/>
      <c r="ALQ455"/>
      <c r="ALR455"/>
      <c r="ALS455"/>
      <c r="ALT455"/>
      <c r="ALU455"/>
      <c r="ALV455"/>
      <c r="ALW455"/>
      <c r="ALX455"/>
      <c r="ALY455"/>
      <c r="ALZ455"/>
      <c r="AMA455"/>
      <c r="AMB455"/>
      <c r="AMC455"/>
      <c r="AMD455"/>
      <c r="AME455"/>
      <c r="AMF455"/>
      <c r="AMG455"/>
      <c r="AMH455"/>
      <c r="AMI455"/>
      <c r="AMJ455"/>
    </row>
    <row r="456" spans="1:1024" s="58" customFormat="1" ht="231" x14ac:dyDescent="0.3">
      <c r="A456" s="40" t="str">
        <f>VLOOKUP(E456,comité_bassin!A:B,2,0)</f>
        <v>Loire-Bretagne, Adour-Garonne</v>
      </c>
      <c r="B456" s="40" t="str">
        <f>VLOOKUP(E456,'Région SAGE'!$A$2:$B$233,2,0)</f>
        <v>NOUVELLE-AQUITAINE</v>
      </c>
      <c r="C456" s="40" t="str">
        <f>VLOOKUP(E456,'département SAGE'!$A$2:$B$192,2,0)</f>
        <v>HAUTE-VIENNE</v>
      </c>
      <c r="D456" s="41" t="s">
        <v>1860</v>
      </c>
      <c r="E456" s="75" t="s">
        <v>1861</v>
      </c>
      <c r="F456" s="42">
        <f>VLOOKUP(E456,date_approbation!$A$2:$B$192,2,0)</f>
        <v>38869</v>
      </c>
      <c r="G456" s="42" t="str">
        <f>VLOOKUP(E456,' SAGE nécessaire'!$A$2:$C$192,2,0)</f>
        <v>non</v>
      </c>
      <c r="H456" s="42" t="str">
        <f>VLOOKUP(E456,' SAGE nécessaire'!$A$2:$C$192,3,0)</f>
        <v>non</v>
      </c>
      <c r="I456" s="43" t="s">
        <v>493</v>
      </c>
      <c r="J456" s="44" t="s">
        <v>1873</v>
      </c>
      <c r="K456" s="40" t="s">
        <v>73</v>
      </c>
      <c r="L456" s="45" t="str">
        <f>IF(OR(S456="2°a)", S456="2°b)",S456="2°c)",S456="4°"),"Milieux aquatiques","")</f>
        <v>Milieux aquatiques</v>
      </c>
      <c r="M456" s="46" t="s">
        <v>567</v>
      </c>
      <c r="N456" s="45"/>
      <c r="O456" s="46"/>
      <c r="P456" s="47" t="s">
        <v>1874</v>
      </c>
      <c r="Q456" s="48" t="s">
        <v>1875</v>
      </c>
      <c r="R456" s="79" t="s">
        <v>200</v>
      </c>
      <c r="S456" s="50" t="s">
        <v>91</v>
      </c>
      <c r="T456" s="81" t="s">
        <v>570</v>
      </c>
      <c r="U456" s="52"/>
      <c r="V456" s="58" t="s">
        <v>93</v>
      </c>
      <c r="W456" s="57" t="s">
        <v>1876</v>
      </c>
      <c r="X456" s="54" t="s">
        <v>83</v>
      </c>
      <c r="Y456" s="54" t="s">
        <v>83</v>
      </c>
      <c r="Z456" s="54" t="s">
        <v>84</v>
      </c>
      <c r="AA456" s="50"/>
      <c r="AB456" s="55"/>
      <c r="AC456" s="56"/>
      <c r="AJQ456" s="57"/>
      <c r="AJR456"/>
      <c r="AJS456"/>
      <c r="AJT456"/>
      <c r="AJU456"/>
      <c r="AJV456"/>
      <c r="AJW456"/>
      <c r="AJX456"/>
      <c r="AJY456"/>
      <c r="AJZ456"/>
      <c r="AKA456"/>
      <c r="AKB456"/>
      <c r="AKC456"/>
      <c r="AKD456"/>
      <c r="AKE456"/>
      <c r="AKF456"/>
      <c r="AKG456"/>
      <c r="AKH456"/>
      <c r="AKI456"/>
      <c r="AKJ456"/>
      <c r="AKK456"/>
      <c r="AKL456"/>
      <c r="AKM456"/>
      <c r="AKN456"/>
      <c r="AKO456"/>
      <c r="AKP456"/>
      <c r="AKQ456"/>
      <c r="AKR456"/>
      <c r="AKS456"/>
      <c r="AKT456"/>
      <c r="AKU456"/>
      <c r="AKV456"/>
      <c r="AKW456"/>
      <c r="AKX456"/>
      <c r="AKY456"/>
      <c r="AKZ456"/>
      <c r="ALA456"/>
      <c r="ALB456"/>
      <c r="ALC456"/>
      <c r="ALD456"/>
      <c r="ALE456"/>
      <c r="ALF456"/>
      <c r="ALG456"/>
      <c r="ALH456"/>
      <c r="ALI456"/>
      <c r="ALJ456"/>
      <c r="ALK456"/>
      <c r="ALL456"/>
      <c r="ALM456"/>
      <c r="ALN456"/>
      <c r="ALO456"/>
      <c r="ALP456"/>
      <c r="ALQ456"/>
      <c r="ALR456"/>
      <c r="ALS456"/>
      <c r="ALT456"/>
      <c r="ALU456"/>
      <c r="ALV456"/>
      <c r="ALW456"/>
      <c r="ALX456"/>
      <c r="ALY456"/>
      <c r="ALZ456"/>
      <c r="AMA456"/>
      <c r="AMB456"/>
      <c r="AMC456"/>
      <c r="AMD456"/>
      <c r="AME456"/>
      <c r="AMF456"/>
      <c r="AMG456"/>
      <c r="AMH456"/>
      <c r="AMI456"/>
      <c r="AMJ456"/>
    </row>
    <row r="457" spans="1:1024" s="58" customFormat="1" ht="231" x14ac:dyDescent="0.3">
      <c r="A457" s="40" t="str">
        <f>VLOOKUP(E457,comité_bassin!A:B,2,0)</f>
        <v>Loire-Bretagne, Adour-Garonne</v>
      </c>
      <c r="B457" s="40" t="str">
        <f>VLOOKUP(E457,'Région SAGE'!$A$2:$B$233,2,0)</f>
        <v>NOUVELLE-AQUITAINE</v>
      </c>
      <c r="C457" s="40" t="str">
        <f>VLOOKUP(E457,'département SAGE'!$A$2:$B$192,2,0)</f>
        <v>HAUTE-VIENNE</v>
      </c>
      <c r="D457" s="41" t="s">
        <v>1860</v>
      </c>
      <c r="E457" s="75" t="s">
        <v>1861</v>
      </c>
      <c r="F457" s="42">
        <f>VLOOKUP(E457,date_approbation!$A$2:$B$192,2,0)</f>
        <v>38869</v>
      </c>
      <c r="G457" s="42" t="str">
        <f>VLOOKUP(E457,' SAGE nécessaire'!$A$2:$C$192,2,0)</f>
        <v>non</v>
      </c>
      <c r="H457" s="42" t="str">
        <f>VLOOKUP(E457,' SAGE nécessaire'!$A$2:$C$192,3,0)</f>
        <v>non</v>
      </c>
      <c r="I457" s="43" t="s">
        <v>497</v>
      </c>
      <c r="J457" s="44" t="s">
        <v>1877</v>
      </c>
      <c r="K457" s="40" t="s">
        <v>73</v>
      </c>
      <c r="L457" s="45" t="s">
        <v>138</v>
      </c>
      <c r="M457" s="46" t="s">
        <v>308</v>
      </c>
      <c r="N457" s="45"/>
      <c r="O457" s="46"/>
      <c r="P457" s="47" t="s">
        <v>1878</v>
      </c>
      <c r="Q457" s="48" t="s">
        <v>1879</v>
      </c>
      <c r="R457" s="79" t="s">
        <v>220</v>
      </c>
      <c r="S457" s="55" t="s">
        <v>79</v>
      </c>
      <c r="T457" s="81" t="s">
        <v>545</v>
      </c>
      <c r="U457" s="52"/>
      <c r="V457" s="58" t="s">
        <v>82</v>
      </c>
      <c r="W457" s="57"/>
      <c r="X457" s="54" t="s">
        <v>83</v>
      </c>
      <c r="Y457" s="54" t="s">
        <v>83</v>
      </c>
      <c r="Z457" s="54" t="s">
        <v>84</v>
      </c>
      <c r="AA457" s="50"/>
      <c r="AB457" s="55"/>
      <c r="AC457" s="56"/>
      <c r="AJQ457" s="57"/>
      <c r="AJR457"/>
      <c r="AJS457"/>
      <c r="AJT457"/>
      <c r="AJU457"/>
      <c r="AJV457"/>
      <c r="AJW457"/>
      <c r="AJX457"/>
      <c r="AJY457"/>
      <c r="AJZ457"/>
      <c r="AKA457"/>
      <c r="AKB457"/>
      <c r="AKC457"/>
      <c r="AKD457"/>
      <c r="AKE457"/>
      <c r="AKF457"/>
      <c r="AKG457"/>
      <c r="AKH457"/>
      <c r="AKI457"/>
      <c r="AKJ457"/>
      <c r="AKK457"/>
      <c r="AKL457"/>
      <c r="AKM457"/>
      <c r="AKN457"/>
      <c r="AKO457"/>
      <c r="AKP457"/>
      <c r="AKQ457"/>
      <c r="AKR457"/>
      <c r="AKS457"/>
      <c r="AKT457"/>
      <c r="AKU457"/>
      <c r="AKV457"/>
      <c r="AKW457"/>
      <c r="AKX457"/>
      <c r="AKY457"/>
      <c r="AKZ457"/>
      <c r="ALA457"/>
      <c r="ALB457"/>
      <c r="ALC457"/>
      <c r="ALD457"/>
      <c r="ALE457"/>
      <c r="ALF457"/>
      <c r="ALG457"/>
      <c r="ALH457"/>
      <c r="ALI457"/>
      <c r="ALJ457"/>
      <c r="ALK457"/>
      <c r="ALL457"/>
      <c r="ALM457"/>
      <c r="ALN457"/>
      <c r="ALO457"/>
      <c r="ALP457"/>
      <c r="ALQ457"/>
      <c r="ALR457"/>
      <c r="ALS457"/>
      <c r="ALT457"/>
      <c r="ALU457"/>
      <c r="ALV457"/>
      <c r="ALW457"/>
      <c r="ALX457"/>
      <c r="ALY457"/>
      <c r="ALZ457"/>
      <c r="AMA457"/>
      <c r="AMB457"/>
      <c r="AMC457"/>
      <c r="AMD457"/>
      <c r="AME457"/>
      <c r="AMF457"/>
      <c r="AMG457"/>
      <c r="AMH457"/>
      <c r="AMI457"/>
      <c r="AMJ457"/>
    </row>
    <row r="458" spans="1:1024" s="58" customFormat="1" ht="210" x14ac:dyDescent="0.3">
      <c r="A458" s="40" t="str">
        <f>VLOOKUP(E458,comité_bassin!A:B,2,0)</f>
        <v>Loire-Bretagne, Adour-Garonne</v>
      </c>
      <c r="B458" s="40" t="str">
        <f>VLOOKUP(E458,'Région SAGE'!$A$2:$B$233,2,0)</f>
        <v>NOUVELLE-AQUITAINE</v>
      </c>
      <c r="C458" s="40" t="str">
        <f>VLOOKUP(E458,'département SAGE'!$A$2:$B$192,2,0)</f>
        <v>HAUTE-VIENNE</v>
      </c>
      <c r="D458" s="41" t="s">
        <v>1860</v>
      </c>
      <c r="E458" s="75" t="s">
        <v>1861</v>
      </c>
      <c r="F458" s="42">
        <f>VLOOKUP(E458,date_approbation!$A$2:$B$192,2,0)</f>
        <v>38869</v>
      </c>
      <c r="G458" s="42" t="str">
        <f>VLOOKUP(E458,' SAGE nécessaire'!$A$2:$C$192,2,0)</f>
        <v>non</v>
      </c>
      <c r="H458" s="42" t="str">
        <f>VLOOKUP(E458,' SAGE nécessaire'!$A$2:$C$192,3,0)</f>
        <v>non</v>
      </c>
      <c r="I458" s="43" t="s">
        <v>576</v>
      </c>
      <c r="J458" s="44" t="s">
        <v>1880</v>
      </c>
      <c r="K458" s="40" t="s">
        <v>73</v>
      </c>
      <c r="L458" s="45" t="s">
        <v>74</v>
      </c>
      <c r="M458" s="46" t="s">
        <v>567</v>
      </c>
      <c r="N458" s="45"/>
      <c r="O458" s="46"/>
      <c r="P458" s="47" t="s">
        <v>1881</v>
      </c>
      <c r="Q458" s="48" t="s">
        <v>1882</v>
      </c>
      <c r="R458" s="79" t="s">
        <v>220</v>
      </c>
      <c r="S458" s="55" t="s">
        <v>1883</v>
      </c>
      <c r="T458" s="81" t="s">
        <v>570</v>
      </c>
      <c r="U458" s="52"/>
      <c r="V458" s="58" t="s">
        <v>93</v>
      </c>
      <c r="W458" s="57" t="s">
        <v>1884</v>
      </c>
      <c r="X458" s="54" t="s">
        <v>83</v>
      </c>
      <c r="Y458" s="54" t="s">
        <v>83</v>
      </c>
      <c r="Z458" s="54" t="s">
        <v>84</v>
      </c>
      <c r="AA458" s="50"/>
      <c r="AB458" s="55"/>
      <c r="AC458" s="56"/>
      <c r="AJQ458" s="57"/>
      <c r="AJR458"/>
      <c r="AJS458"/>
      <c r="AJT458"/>
      <c r="AJU458"/>
      <c r="AJV458"/>
      <c r="AJW458"/>
      <c r="AJX458"/>
      <c r="AJY458"/>
      <c r="AJZ458"/>
      <c r="AKA458"/>
      <c r="AKB458"/>
      <c r="AKC458"/>
      <c r="AKD458"/>
      <c r="AKE458"/>
      <c r="AKF458"/>
      <c r="AKG458"/>
      <c r="AKH458"/>
      <c r="AKI458"/>
      <c r="AKJ458"/>
      <c r="AKK458"/>
      <c r="AKL458"/>
      <c r="AKM458"/>
      <c r="AKN458"/>
      <c r="AKO458"/>
      <c r="AKP458"/>
      <c r="AKQ458"/>
      <c r="AKR458"/>
      <c r="AKS458"/>
      <c r="AKT458"/>
      <c r="AKU458"/>
      <c r="AKV458"/>
      <c r="AKW458"/>
      <c r="AKX458"/>
      <c r="AKY458"/>
      <c r="AKZ458"/>
      <c r="ALA458"/>
      <c r="ALB458"/>
      <c r="ALC458"/>
      <c r="ALD458"/>
      <c r="ALE458"/>
      <c r="ALF458"/>
      <c r="ALG458"/>
      <c r="ALH458"/>
      <c r="ALI458"/>
      <c r="ALJ458"/>
      <c r="ALK458"/>
      <c r="ALL458"/>
      <c r="ALM458"/>
      <c r="ALN458"/>
      <c r="ALO458"/>
      <c r="ALP458"/>
      <c r="ALQ458"/>
      <c r="ALR458"/>
      <c r="ALS458"/>
      <c r="ALT458"/>
      <c r="ALU458"/>
      <c r="ALV458"/>
      <c r="ALW458"/>
      <c r="ALX458"/>
      <c r="ALY458"/>
      <c r="ALZ458"/>
      <c r="AMA458"/>
      <c r="AMB458"/>
      <c r="AMC458"/>
      <c r="AMD458"/>
      <c r="AME458"/>
      <c r="AMF458"/>
      <c r="AMG458"/>
      <c r="AMH458"/>
      <c r="AMI458"/>
      <c r="AMJ458"/>
    </row>
    <row r="459" spans="1:1024" s="58" customFormat="1" ht="252" x14ac:dyDescent="0.3">
      <c r="A459" s="40" t="str">
        <f>VLOOKUP(E459,comité_bassin!A:B,2,0)</f>
        <v>Loire-Bretagne, Adour-Garonne</v>
      </c>
      <c r="B459" s="40" t="str">
        <f>VLOOKUP(E459,'Région SAGE'!$A$2:$B$233,2,0)</f>
        <v>NOUVELLE-AQUITAINE</v>
      </c>
      <c r="C459" s="40" t="str">
        <f>VLOOKUP(E459,'département SAGE'!$A$2:$B$192,2,0)</f>
        <v>HAUTE-VIENNE</v>
      </c>
      <c r="D459" s="41" t="s">
        <v>1860</v>
      </c>
      <c r="E459" s="75" t="s">
        <v>1861</v>
      </c>
      <c r="F459" s="42">
        <f>VLOOKUP(E459,date_approbation!$A$2:$B$192,2,0)</f>
        <v>38869</v>
      </c>
      <c r="G459" s="42" t="str">
        <f>VLOOKUP(E459,' SAGE nécessaire'!$A$2:$C$192,2,0)</f>
        <v>non</v>
      </c>
      <c r="H459" s="42" t="str">
        <f>VLOOKUP(E459,' SAGE nécessaire'!$A$2:$C$192,3,0)</f>
        <v>non</v>
      </c>
      <c r="I459" s="43" t="s">
        <v>541</v>
      </c>
      <c r="J459" s="44" t="s">
        <v>1885</v>
      </c>
      <c r="K459" s="40" t="s">
        <v>73</v>
      </c>
      <c r="L459" s="45" t="s">
        <v>74</v>
      </c>
      <c r="M459" s="46" t="s">
        <v>395</v>
      </c>
      <c r="N459" s="45"/>
      <c r="O459" s="46"/>
      <c r="P459" s="47" t="s">
        <v>1886</v>
      </c>
      <c r="Q459" s="48" t="s">
        <v>1887</v>
      </c>
      <c r="R459" s="79" t="s">
        <v>220</v>
      </c>
      <c r="S459" s="55" t="s">
        <v>1883</v>
      </c>
      <c r="T459" s="67" t="s">
        <v>148</v>
      </c>
      <c r="U459" s="52"/>
      <c r="V459" s="58" t="s">
        <v>93</v>
      </c>
      <c r="W459" s="57" t="s">
        <v>1888</v>
      </c>
      <c r="X459" s="54" t="s">
        <v>83</v>
      </c>
      <c r="Y459" s="54" t="s">
        <v>83</v>
      </c>
      <c r="Z459" s="54" t="s">
        <v>84</v>
      </c>
      <c r="AA459" s="50"/>
      <c r="AB459" s="55"/>
      <c r="AC459" s="56"/>
      <c r="AJQ459" s="57"/>
      <c r="AJR459"/>
      <c r="AJS459"/>
      <c r="AJT459"/>
      <c r="AJU459"/>
      <c r="AJV459"/>
      <c r="AJW459"/>
      <c r="AJX459"/>
      <c r="AJY459"/>
      <c r="AJZ459"/>
      <c r="AKA459"/>
      <c r="AKB459"/>
      <c r="AKC459"/>
      <c r="AKD459"/>
      <c r="AKE459"/>
      <c r="AKF459"/>
      <c r="AKG459"/>
      <c r="AKH459"/>
      <c r="AKI459"/>
      <c r="AKJ459"/>
      <c r="AKK459"/>
      <c r="AKL459"/>
      <c r="AKM459"/>
      <c r="AKN459"/>
      <c r="AKO459"/>
      <c r="AKP459"/>
      <c r="AKQ459"/>
      <c r="AKR459"/>
      <c r="AKS459"/>
      <c r="AKT459"/>
      <c r="AKU459"/>
      <c r="AKV459"/>
      <c r="AKW459"/>
      <c r="AKX459"/>
      <c r="AKY459"/>
      <c r="AKZ459"/>
      <c r="ALA459"/>
      <c r="ALB459"/>
      <c r="ALC459"/>
      <c r="ALD459"/>
      <c r="ALE459"/>
      <c r="ALF459"/>
      <c r="ALG459"/>
      <c r="ALH459"/>
      <c r="ALI459"/>
      <c r="ALJ459"/>
      <c r="ALK459"/>
      <c r="ALL459"/>
      <c r="ALM459"/>
      <c r="ALN459"/>
      <c r="ALO459"/>
      <c r="ALP459"/>
      <c r="ALQ459"/>
      <c r="ALR459"/>
      <c r="ALS459"/>
      <c r="ALT459"/>
      <c r="ALU459"/>
      <c r="ALV459"/>
      <c r="ALW459"/>
      <c r="ALX459"/>
      <c r="ALY459"/>
      <c r="ALZ459"/>
      <c r="AMA459"/>
      <c r="AMB459"/>
      <c r="AMC459"/>
      <c r="AMD459"/>
      <c r="AME459"/>
      <c r="AMF459"/>
      <c r="AMG459"/>
      <c r="AMH459"/>
      <c r="AMI459"/>
      <c r="AMJ459"/>
    </row>
    <row r="460" spans="1:1024" s="58" customFormat="1" ht="252" x14ac:dyDescent="0.3">
      <c r="A460" s="40" t="str">
        <f>VLOOKUP(E460,comité_bassin!A:B,2,0)</f>
        <v>Loire-Bretagne, Adour-Garonne</v>
      </c>
      <c r="B460" s="40" t="str">
        <f>VLOOKUP(E460,'Région SAGE'!$A$2:$B$233,2,0)</f>
        <v>NOUVELLE-AQUITAINE</v>
      </c>
      <c r="C460" s="40" t="str">
        <f>VLOOKUP(E460,'département SAGE'!$A$2:$B$192,2,0)</f>
        <v>HAUTE-VIENNE</v>
      </c>
      <c r="D460" s="41" t="s">
        <v>1860</v>
      </c>
      <c r="E460" s="75" t="s">
        <v>1861</v>
      </c>
      <c r="F460" s="42">
        <f>VLOOKUP(E460,date_approbation!$A$2:$B$192,2,0)</f>
        <v>38869</v>
      </c>
      <c r="G460" s="42" t="str">
        <f>VLOOKUP(E460,' SAGE nécessaire'!$A$2:$C$192,2,0)</f>
        <v>non</v>
      </c>
      <c r="H460" s="42" t="str">
        <f>VLOOKUP(E460,' SAGE nécessaire'!$A$2:$C$192,3,0)</f>
        <v>non</v>
      </c>
      <c r="I460" s="43" t="s">
        <v>546</v>
      </c>
      <c r="J460" s="44" t="s">
        <v>1889</v>
      </c>
      <c r="K460" s="40" t="s">
        <v>73</v>
      </c>
      <c r="L460" s="45" t="str">
        <f>IF(OR(S460="2°a)", S460="2°b)",S460="2°c)",S460="4°"),"Milieux aquatiques","")</f>
        <v>Milieux aquatiques</v>
      </c>
      <c r="M460" s="46" t="s">
        <v>224</v>
      </c>
      <c r="N460" s="45"/>
      <c r="O460" s="46"/>
      <c r="P460" s="47" t="s">
        <v>1890</v>
      </c>
      <c r="Q460" s="48" t="s">
        <v>1891</v>
      </c>
      <c r="R460" s="79" t="s">
        <v>220</v>
      </c>
      <c r="S460" s="55" t="s">
        <v>79</v>
      </c>
      <c r="T460" s="81" t="s">
        <v>161</v>
      </c>
      <c r="U460" s="52"/>
      <c r="V460" s="58" t="s">
        <v>93</v>
      </c>
      <c r="W460" s="57" t="s">
        <v>1892</v>
      </c>
      <c r="X460" s="54" t="s">
        <v>83</v>
      </c>
      <c r="Y460" s="54" t="s">
        <v>83</v>
      </c>
      <c r="Z460" s="54" t="s">
        <v>84</v>
      </c>
      <c r="AA460" s="50"/>
      <c r="AB460" s="55" t="s">
        <v>1893</v>
      </c>
      <c r="AC460" s="56"/>
      <c r="AJQ460" s="57"/>
      <c r="AJR460"/>
      <c r="AJS460"/>
      <c r="AJT460"/>
      <c r="AJU460"/>
      <c r="AJV460"/>
      <c r="AJW460"/>
      <c r="AJX460"/>
      <c r="AJY460"/>
      <c r="AJZ460"/>
      <c r="AKA460"/>
      <c r="AKB460"/>
      <c r="AKC460"/>
      <c r="AKD460"/>
      <c r="AKE460"/>
      <c r="AKF460"/>
      <c r="AKG460"/>
      <c r="AKH460"/>
      <c r="AKI460"/>
      <c r="AKJ460"/>
      <c r="AKK460"/>
      <c r="AKL460"/>
      <c r="AKM460"/>
      <c r="AKN460"/>
      <c r="AKO460"/>
      <c r="AKP460"/>
      <c r="AKQ460"/>
      <c r="AKR460"/>
      <c r="AKS460"/>
      <c r="AKT460"/>
      <c r="AKU460"/>
      <c r="AKV460"/>
      <c r="AKW460"/>
      <c r="AKX460"/>
      <c r="AKY460"/>
      <c r="AKZ460"/>
      <c r="ALA460"/>
      <c r="ALB460"/>
      <c r="ALC460"/>
      <c r="ALD460"/>
      <c r="ALE460"/>
      <c r="ALF460"/>
      <c r="ALG460"/>
      <c r="ALH460"/>
      <c r="ALI460"/>
      <c r="ALJ460"/>
      <c r="ALK460"/>
      <c r="ALL460"/>
      <c r="ALM460"/>
      <c r="ALN460"/>
      <c r="ALO460"/>
      <c r="ALP460"/>
      <c r="ALQ460"/>
      <c r="ALR460"/>
      <c r="ALS460"/>
      <c r="ALT460"/>
      <c r="ALU460"/>
      <c r="ALV460"/>
      <c r="ALW460"/>
      <c r="ALX460"/>
      <c r="ALY460"/>
      <c r="ALZ460"/>
      <c r="AMA460"/>
      <c r="AMB460"/>
      <c r="AMC460"/>
      <c r="AMD460"/>
      <c r="AME460"/>
      <c r="AMF460"/>
      <c r="AMG460"/>
      <c r="AMH460"/>
      <c r="AMI460"/>
      <c r="AMJ460"/>
    </row>
    <row r="461" spans="1:1024" s="58" customFormat="1" ht="315" x14ac:dyDescent="0.3">
      <c r="A461" s="40" t="str">
        <f>VLOOKUP(E461,comité_bassin!A:B,2,0)</f>
        <v>Loire-Bretagne, Adour-Garonne</v>
      </c>
      <c r="B461" s="40" t="str">
        <f>VLOOKUP(E461,'Région SAGE'!$A$2:$B$233,2,0)</f>
        <v>NOUVELLE-AQUITAINE</v>
      </c>
      <c r="C461" s="40" t="str">
        <f>VLOOKUP(E461,'département SAGE'!$A$2:$B$192,2,0)</f>
        <v>HAUTE-VIENNE</v>
      </c>
      <c r="D461" s="41" t="s">
        <v>1860</v>
      </c>
      <c r="E461" s="75" t="s">
        <v>1861</v>
      </c>
      <c r="F461" s="42">
        <f>VLOOKUP(E461,date_approbation!$A$2:$B$192,2,0)</f>
        <v>38869</v>
      </c>
      <c r="G461" s="42" t="str">
        <f>VLOOKUP(E461,' SAGE nécessaire'!$A$2:$C$192,2,0)</f>
        <v>non</v>
      </c>
      <c r="H461" s="42" t="str">
        <f>VLOOKUP(E461,' SAGE nécessaire'!$A$2:$C$192,3,0)</f>
        <v>non</v>
      </c>
      <c r="I461" s="43" t="s">
        <v>550</v>
      </c>
      <c r="J461" s="44" t="s">
        <v>1894</v>
      </c>
      <c r="K461" s="40" t="s">
        <v>73</v>
      </c>
      <c r="L461" s="45" t="s">
        <v>74</v>
      </c>
      <c r="M461" s="46" t="s">
        <v>224</v>
      </c>
      <c r="N461" s="45"/>
      <c r="O461" s="46"/>
      <c r="P461" s="47" t="s">
        <v>1895</v>
      </c>
      <c r="Q461" s="48" t="s">
        <v>1896</v>
      </c>
      <c r="R461" s="79" t="s">
        <v>220</v>
      </c>
      <c r="S461" s="55" t="s">
        <v>175</v>
      </c>
      <c r="T461" s="67" t="s">
        <v>1245</v>
      </c>
      <c r="U461" s="52"/>
      <c r="V461" s="58" t="s">
        <v>93</v>
      </c>
      <c r="W461" s="57" t="s">
        <v>1897</v>
      </c>
      <c r="X461" s="90" t="s">
        <v>71</v>
      </c>
      <c r="Y461" s="54" t="s">
        <v>83</v>
      </c>
      <c r="Z461" s="54" t="s">
        <v>84</v>
      </c>
      <c r="AA461" s="50"/>
      <c r="AB461" s="55"/>
      <c r="AC461" s="56"/>
      <c r="AJQ461" s="57"/>
      <c r="AJR461"/>
      <c r="AJS461"/>
      <c r="AJT461"/>
      <c r="AJU461"/>
      <c r="AJV461"/>
      <c r="AJW461"/>
      <c r="AJX461"/>
      <c r="AJY461"/>
      <c r="AJZ461"/>
      <c r="AKA461"/>
      <c r="AKB461"/>
      <c r="AKC461"/>
      <c r="AKD461"/>
      <c r="AKE461"/>
      <c r="AKF461"/>
      <c r="AKG461"/>
      <c r="AKH461"/>
      <c r="AKI461"/>
      <c r="AKJ461"/>
      <c r="AKK461"/>
      <c r="AKL461"/>
      <c r="AKM461"/>
      <c r="AKN461"/>
      <c r="AKO461"/>
      <c r="AKP461"/>
      <c r="AKQ461"/>
      <c r="AKR461"/>
      <c r="AKS461"/>
      <c r="AKT461"/>
      <c r="AKU461"/>
      <c r="AKV461"/>
      <c r="AKW461"/>
      <c r="AKX461"/>
      <c r="AKY461"/>
      <c r="AKZ461"/>
      <c r="ALA461"/>
      <c r="ALB461"/>
      <c r="ALC461"/>
      <c r="ALD461"/>
      <c r="ALE461"/>
      <c r="ALF461"/>
      <c r="ALG461"/>
      <c r="ALH461"/>
      <c r="ALI461"/>
      <c r="ALJ461"/>
      <c r="ALK461"/>
      <c r="ALL461"/>
      <c r="ALM461"/>
      <c r="ALN461"/>
      <c r="ALO461"/>
      <c r="ALP461"/>
      <c r="ALQ461"/>
      <c r="ALR461"/>
      <c r="ALS461"/>
      <c r="ALT461"/>
      <c r="ALU461"/>
      <c r="ALV461"/>
      <c r="ALW461"/>
      <c r="ALX461"/>
      <c r="ALY461"/>
      <c r="ALZ461"/>
      <c r="AMA461"/>
      <c r="AMB461"/>
      <c r="AMC461"/>
      <c r="AMD461"/>
      <c r="AME461"/>
      <c r="AMF461"/>
      <c r="AMG461"/>
      <c r="AMH461"/>
      <c r="AMI461"/>
      <c r="AMJ461"/>
    </row>
    <row r="462" spans="1:1024" s="58" customFormat="1" ht="126" x14ac:dyDescent="0.3">
      <c r="A462" s="40" t="str">
        <f>VLOOKUP(E462,comité_bassin!A:B,2,0)</f>
        <v>Loire-Bretagne, Adour-Garonne</v>
      </c>
      <c r="B462" s="40" t="str">
        <f>VLOOKUP(E462,'Région SAGE'!$A$2:$B$233,2,0)</f>
        <v>NOUVELLE-AQUITAINE</v>
      </c>
      <c r="C462" s="40" t="str">
        <f>VLOOKUP(E462,'département SAGE'!$A$2:$B$192,2,0)</f>
        <v>HAUTE-VIENNE</v>
      </c>
      <c r="D462" s="41" t="s">
        <v>1860</v>
      </c>
      <c r="E462" s="75" t="s">
        <v>1861</v>
      </c>
      <c r="F462" s="42">
        <f>VLOOKUP(E462,date_approbation!$A$2:$B$192,2,0)</f>
        <v>38869</v>
      </c>
      <c r="G462" s="42" t="str">
        <f>VLOOKUP(E462,' SAGE nécessaire'!$A$2:$C$192,2,0)</f>
        <v>non</v>
      </c>
      <c r="H462" s="42" t="str">
        <f>VLOOKUP(E462,' SAGE nécessaire'!$A$2:$C$192,3,0)</f>
        <v>non</v>
      </c>
      <c r="I462" s="43" t="s">
        <v>637</v>
      </c>
      <c r="J462" s="44" t="s">
        <v>1898</v>
      </c>
      <c r="K462" s="40" t="s">
        <v>73</v>
      </c>
      <c r="L462" s="45" t="s">
        <v>74</v>
      </c>
      <c r="M462" s="46" t="s">
        <v>87</v>
      </c>
      <c r="N462" s="45"/>
      <c r="O462" s="46"/>
      <c r="P462" s="47" t="s">
        <v>1899</v>
      </c>
      <c r="Q462" s="48" t="s">
        <v>1900</v>
      </c>
      <c r="R462" s="79" t="s">
        <v>200</v>
      </c>
      <c r="S462" s="55" t="s">
        <v>1551</v>
      </c>
      <c r="T462" s="81" t="s">
        <v>92</v>
      </c>
      <c r="U462" s="52"/>
      <c r="V462" s="58" t="s">
        <v>93</v>
      </c>
      <c r="W462" s="57" t="s">
        <v>1901</v>
      </c>
      <c r="X462" s="54" t="s">
        <v>83</v>
      </c>
      <c r="Y462" s="54" t="s">
        <v>83</v>
      </c>
      <c r="Z462" s="54" t="s">
        <v>84</v>
      </c>
      <c r="AA462" s="50"/>
      <c r="AB462" s="55" t="s">
        <v>1902</v>
      </c>
      <c r="AC462" s="56"/>
      <c r="AJQ462" s="57"/>
      <c r="AJR462"/>
      <c r="AJS462"/>
      <c r="AJT462"/>
      <c r="AJU462"/>
      <c r="AJV462"/>
      <c r="AJW462"/>
      <c r="AJX462"/>
      <c r="AJY462"/>
      <c r="AJZ462"/>
      <c r="AKA462"/>
      <c r="AKB462"/>
      <c r="AKC462"/>
      <c r="AKD462"/>
      <c r="AKE462"/>
      <c r="AKF462"/>
      <c r="AKG462"/>
      <c r="AKH462"/>
      <c r="AKI462"/>
      <c r="AKJ462"/>
      <c r="AKK462"/>
      <c r="AKL462"/>
      <c r="AKM462"/>
      <c r="AKN462"/>
      <c r="AKO462"/>
      <c r="AKP462"/>
      <c r="AKQ462"/>
      <c r="AKR462"/>
      <c r="AKS462"/>
      <c r="AKT462"/>
      <c r="AKU462"/>
      <c r="AKV462"/>
      <c r="AKW462"/>
      <c r="AKX462"/>
      <c r="AKY462"/>
      <c r="AKZ462"/>
      <c r="ALA462"/>
      <c r="ALB462"/>
      <c r="ALC462"/>
      <c r="ALD462"/>
      <c r="ALE462"/>
      <c r="ALF462"/>
      <c r="ALG462"/>
      <c r="ALH462"/>
      <c r="ALI462"/>
      <c r="ALJ462"/>
      <c r="ALK462"/>
      <c r="ALL462"/>
      <c r="ALM462"/>
      <c r="ALN462"/>
      <c r="ALO462"/>
      <c r="ALP462"/>
      <c r="ALQ462"/>
      <c r="ALR462"/>
      <c r="ALS462"/>
      <c r="ALT462"/>
      <c r="ALU462"/>
      <c r="ALV462"/>
      <c r="ALW462"/>
      <c r="ALX462"/>
      <c r="ALY462"/>
      <c r="ALZ462"/>
      <c r="AMA462"/>
      <c r="AMB462"/>
      <c r="AMC462"/>
      <c r="AMD462"/>
      <c r="AME462"/>
      <c r="AMF462"/>
      <c r="AMG462"/>
      <c r="AMH462"/>
      <c r="AMI462"/>
      <c r="AMJ462"/>
    </row>
    <row r="463" spans="1:1024" s="58" customFormat="1" ht="147" x14ac:dyDescent="0.3">
      <c r="A463" s="40" t="str">
        <f>VLOOKUP(E463,comité_bassin!A:B,2,0)</f>
        <v>Loire-Bretagne, Adour-Garonne</v>
      </c>
      <c r="B463" s="40" t="str">
        <f>VLOOKUP(E463,'Région SAGE'!$A$2:$B$233,2,0)</f>
        <v>NOUVELLE-AQUITAINE</v>
      </c>
      <c r="C463" s="40" t="str">
        <f>VLOOKUP(E463,'département SAGE'!$A$2:$B$192,2,0)</f>
        <v>HAUTE-VIENNE</v>
      </c>
      <c r="D463" s="41" t="s">
        <v>1860</v>
      </c>
      <c r="E463" s="75" t="s">
        <v>1861</v>
      </c>
      <c r="F463" s="42">
        <f>VLOOKUP(E463,date_approbation!$A$2:$B$192,2,0)</f>
        <v>38869</v>
      </c>
      <c r="G463" s="42" t="str">
        <f>VLOOKUP(E463,' SAGE nécessaire'!$A$2:$C$192,2,0)</f>
        <v>non</v>
      </c>
      <c r="H463" s="42" t="str">
        <f>VLOOKUP(E463,' SAGE nécessaire'!$A$2:$C$192,3,0)</f>
        <v>non</v>
      </c>
      <c r="I463" s="43" t="s">
        <v>642</v>
      </c>
      <c r="J463" s="44" t="s">
        <v>1903</v>
      </c>
      <c r="K463" s="40" t="s">
        <v>73</v>
      </c>
      <c r="L463" s="45" t="s">
        <v>74</v>
      </c>
      <c r="M463" s="46" t="s">
        <v>87</v>
      </c>
      <c r="N463" s="45"/>
      <c r="O463" s="46"/>
      <c r="P463" s="47" t="s">
        <v>1904</v>
      </c>
      <c r="Q463" s="48" t="s">
        <v>1905</v>
      </c>
      <c r="R463" s="79" t="s">
        <v>200</v>
      </c>
      <c r="S463" s="55" t="s">
        <v>1551</v>
      </c>
      <c r="T463" s="81" t="s">
        <v>92</v>
      </c>
      <c r="U463" s="52"/>
      <c r="V463" s="58" t="s">
        <v>93</v>
      </c>
      <c r="W463" s="57" t="s">
        <v>1906</v>
      </c>
      <c r="X463" s="54" t="s">
        <v>83</v>
      </c>
      <c r="Y463" s="54" t="s">
        <v>83</v>
      </c>
      <c r="Z463" s="54" t="s">
        <v>84</v>
      </c>
      <c r="AA463" s="50"/>
      <c r="AB463" s="55"/>
      <c r="AC463" s="56"/>
      <c r="AJQ463" s="57"/>
      <c r="AJR463"/>
      <c r="AJS463"/>
      <c r="AJT463"/>
      <c r="AJU463"/>
      <c r="AJV463"/>
      <c r="AJW463"/>
      <c r="AJX463"/>
      <c r="AJY463"/>
      <c r="AJZ463"/>
      <c r="AKA463"/>
      <c r="AKB463"/>
      <c r="AKC463"/>
      <c r="AKD463"/>
      <c r="AKE463"/>
      <c r="AKF463"/>
      <c r="AKG463"/>
      <c r="AKH463"/>
      <c r="AKI463"/>
      <c r="AKJ463"/>
      <c r="AKK463"/>
      <c r="AKL463"/>
      <c r="AKM463"/>
      <c r="AKN463"/>
      <c r="AKO463"/>
      <c r="AKP463"/>
      <c r="AKQ463"/>
      <c r="AKR463"/>
      <c r="AKS463"/>
      <c r="AKT463"/>
      <c r="AKU463"/>
      <c r="AKV463"/>
      <c r="AKW463"/>
      <c r="AKX463"/>
      <c r="AKY463"/>
      <c r="AKZ463"/>
      <c r="ALA463"/>
      <c r="ALB463"/>
      <c r="ALC463"/>
      <c r="ALD463"/>
      <c r="ALE463"/>
      <c r="ALF463"/>
      <c r="ALG463"/>
      <c r="ALH463"/>
      <c r="ALI463"/>
      <c r="ALJ463"/>
      <c r="ALK463"/>
      <c r="ALL463"/>
      <c r="ALM463"/>
      <c r="ALN463"/>
      <c r="ALO463"/>
      <c r="ALP463"/>
      <c r="ALQ463"/>
      <c r="ALR463"/>
      <c r="ALS463"/>
      <c r="ALT463"/>
      <c r="ALU463"/>
      <c r="ALV463"/>
      <c r="ALW463"/>
      <c r="ALX463"/>
      <c r="ALY463"/>
      <c r="ALZ463"/>
      <c r="AMA463"/>
      <c r="AMB463"/>
      <c r="AMC463"/>
      <c r="AMD463"/>
      <c r="AME463"/>
      <c r="AMF463"/>
      <c r="AMG463"/>
      <c r="AMH463"/>
      <c r="AMI463"/>
      <c r="AMJ463"/>
    </row>
    <row r="464" spans="1:1024" s="58" customFormat="1" ht="315" x14ac:dyDescent="0.3">
      <c r="A464" s="40" t="str">
        <f>VLOOKUP(E464,comité_bassin!A:B,2,0)</f>
        <v>Loire-Bretagne, Adour-Garonne</v>
      </c>
      <c r="B464" s="40" t="str">
        <f>VLOOKUP(E464,'Région SAGE'!$A$2:$B$233,2,0)</f>
        <v>NOUVELLE-AQUITAINE</v>
      </c>
      <c r="C464" s="40" t="str">
        <f>VLOOKUP(E464,'département SAGE'!$A$2:$B$192,2,0)</f>
        <v>HAUTE-VIENNE</v>
      </c>
      <c r="D464" s="41" t="s">
        <v>1860</v>
      </c>
      <c r="E464" s="75" t="s">
        <v>1861</v>
      </c>
      <c r="F464" s="42">
        <f>VLOOKUP(E464,date_approbation!$A$2:$B$192,2,0)</f>
        <v>38869</v>
      </c>
      <c r="G464" s="42" t="str">
        <f>VLOOKUP(E464,' SAGE nécessaire'!$A$2:$C$192,2,0)</f>
        <v>non</v>
      </c>
      <c r="H464" s="42" t="str">
        <f>VLOOKUP(E464,' SAGE nécessaire'!$A$2:$C$192,3,0)</f>
        <v>non</v>
      </c>
      <c r="I464" s="43" t="s">
        <v>647</v>
      </c>
      <c r="J464" s="44" t="s">
        <v>1907</v>
      </c>
      <c r="K464" s="40" t="s">
        <v>73</v>
      </c>
      <c r="L464" s="45" t="str">
        <f>IF(OR(S464="2°a)", S464="2°b)",S464="2°c)",S464="4°"),"Milieux aquatiques","")</f>
        <v>Milieux aquatiques</v>
      </c>
      <c r="M464" s="59" t="s">
        <v>119</v>
      </c>
      <c r="N464" s="45"/>
      <c r="O464" s="46"/>
      <c r="P464" s="47" t="s">
        <v>1908</v>
      </c>
      <c r="Q464" s="48" t="s">
        <v>1909</v>
      </c>
      <c r="R464" s="79" t="s">
        <v>200</v>
      </c>
      <c r="S464" s="55" t="s">
        <v>79</v>
      </c>
      <c r="T464" s="81" t="s">
        <v>460</v>
      </c>
      <c r="U464" s="52" t="s">
        <v>81</v>
      </c>
      <c r="V464" s="58" t="s">
        <v>82</v>
      </c>
      <c r="W464" s="57"/>
      <c r="X464" s="54" t="s">
        <v>83</v>
      </c>
      <c r="Y464" s="54" t="s">
        <v>83</v>
      </c>
      <c r="Z464" s="54" t="s">
        <v>84</v>
      </c>
      <c r="AA464" s="50"/>
      <c r="AB464" s="55"/>
      <c r="AC464" s="56"/>
      <c r="AJQ464" s="57"/>
      <c r="AJR464"/>
      <c r="AJS464"/>
      <c r="AJT464"/>
      <c r="AJU464"/>
      <c r="AJV464"/>
      <c r="AJW464"/>
      <c r="AJX464"/>
      <c r="AJY464"/>
      <c r="AJZ464"/>
      <c r="AKA464"/>
      <c r="AKB464"/>
      <c r="AKC464"/>
      <c r="AKD464"/>
      <c r="AKE464"/>
      <c r="AKF464"/>
      <c r="AKG464"/>
      <c r="AKH464"/>
      <c r="AKI464"/>
      <c r="AKJ464"/>
      <c r="AKK464"/>
      <c r="AKL464"/>
      <c r="AKM464"/>
      <c r="AKN464"/>
      <c r="AKO464"/>
      <c r="AKP464"/>
      <c r="AKQ464"/>
      <c r="AKR464"/>
      <c r="AKS464"/>
      <c r="AKT464"/>
      <c r="AKU464"/>
      <c r="AKV464"/>
      <c r="AKW464"/>
      <c r="AKX464"/>
      <c r="AKY464"/>
      <c r="AKZ464"/>
      <c r="ALA464"/>
      <c r="ALB464"/>
      <c r="ALC464"/>
      <c r="ALD464"/>
      <c r="ALE464"/>
      <c r="ALF464"/>
      <c r="ALG464"/>
      <c r="ALH464"/>
      <c r="ALI464"/>
      <c r="ALJ464"/>
      <c r="ALK464"/>
      <c r="ALL464"/>
      <c r="ALM464"/>
      <c r="ALN464"/>
      <c r="ALO464"/>
      <c r="ALP464"/>
      <c r="ALQ464"/>
      <c r="ALR464"/>
      <c r="ALS464"/>
      <c r="ALT464"/>
      <c r="ALU464"/>
      <c r="ALV464"/>
      <c r="ALW464"/>
      <c r="ALX464"/>
      <c r="ALY464"/>
      <c r="ALZ464"/>
      <c r="AMA464"/>
      <c r="AMB464"/>
      <c r="AMC464"/>
      <c r="AMD464"/>
      <c r="AME464"/>
      <c r="AMF464"/>
      <c r="AMG464"/>
      <c r="AMH464"/>
      <c r="AMI464"/>
      <c r="AMJ464"/>
    </row>
    <row r="465" spans="1:1024" s="58" customFormat="1" ht="409.6" x14ac:dyDescent="0.3">
      <c r="A465" s="40" t="str">
        <f>VLOOKUP(E465,comité_bassin!A:B,2,0)</f>
        <v>Loire-Bretagne, Adour-Garonne</v>
      </c>
      <c r="B465" s="40" t="str">
        <f>VLOOKUP(E465,'Région SAGE'!$A$2:$B$233,2,0)</f>
        <v>NOUVELLE-AQUITAINE</v>
      </c>
      <c r="C465" s="40" t="str">
        <f>VLOOKUP(E465,'département SAGE'!$A$2:$B$192,2,0)</f>
        <v>HAUTE-VIENNE</v>
      </c>
      <c r="D465" s="41" t="s">
        <v>1860</v>
      </c>
      <c r="E465" s="75" t="s">
        <v>1861</v>
      </c>
      <c r="F465" s="42">
        <f>VLOOKUP(E465,date_approbation!$A$2:$B$192,2,0)</f>
        <v>38869</v>
      </c>
      <c r="G465" s="42" t="str">
        <f>VLOOKUP(E465,' SAGE nécessaire'!$A$2:$C$192,2,0)</f>
        <v>non</v>
      </c>
      <c r="H465" s="42" t="str">
        <f>VLOOKUP(E465,' SAGE nécessaire'!$A$2:$C$192,3,0)</f>
        <v>non</v>
      </c>
      <c r="I465" s="43" t="s">
        <v>1762</v>
      </c>
      <c r="J465" s="44" t="s">
        <v>1910</v>
      </c>
      <c r="K465" s="40" t="s">
        <v>73</v>
      </c>
      <c r="L465" s="45" t="str">
        <f>IF(OR(S465="2°a)", S465="2°b)",S465="2°c)",S465="4°"),"Milieux aquatiques","")</f>
        <v>Milieux aquatiques</v>
      </c>
      <c r="M465" s="59" t="s">
        <v>119</v>
      </c>
      <c r="N465" s="45"/>
      <c r="O465" s="46"/>
      <c r="P465" s="47" t="s">
        <v>1911</v>
      </c>
      <c r="Q465" s="48" t="s">
        <v>1912</v>
      </c>
      <c r="R465" s="79" t="s">
        <v>220</v>
      </c>
      <c r="S465" s="55" t="s">
        <v>79</v>
      </c>
      <c r="T465" s="81" t="s">
        <v>460</v>
      </c>
      <c r="U465" s="52"/>
      <c r="V465" s="58" t="s">
        <v>82</v>
      </c>
      <c r="W465" s="57"/>
      <c r="X465" s="54" t="s">
        <v>83</v>
      </c>
      <c r="Y465" s="54" t="s">
        <v>83</v>
      </c>
      <c r="Z465" s="54" t="s">
        <v>84</v>
      </c>
      <c r="AA465" s="50"/>
      <c r="AB465" s="55"/>
      <c r="AC465" s="56"/>
      <c r="AJQ465" s="57"/>
      <c r="AJR465"/>
      <c r="AJS465"/>
      <c r="AJT465"/>
      <c r="AJU465"/>
      <c r="AJV465"/>
      <c r="AJW465"/>
      <c r="AJX465"/>
      <c r="AJY465"/>
      <c r="AJZ465"/>
      <c r="AKA465"/>
      <c r="AKB465"/>
      <c r="AKC465"/>
      <c r="AKD465"/>
      <c r="AKE465"/>
      <c r="AKF465"/>
      <c r="AKG465"/>
      <c r="AKH465"/>
      <c r="AKI465"/>
      <c r="AKJ465"/>
      <c r="AKK465"/>
      <c r="AKL465"/>
      <c r="AKM465"/>
      <c r="AKN465"/>
      <c r="AKO465"/>
      <c r="AKP465"/>
      <c r="AKQ465"/>
      <c r="AKR465"/>
      <c r="AKS465"/>
      <c r="AKT465"/>
      <c r="AKU465"/>
      <c r="AKV465"/>
      <c r="AKW465"/>
      <c r="AKX465"/>
      <c r="AKY465"/>
      <c r="AKZ465"/>
      <c r="ALA465"/>
      <c r="ALB465"/>
      <c r="ALC465"/>
      <c r="ALD465"/>
      <c r="ALE465"/>
      <c r="ALF465"/>
      <c r="ALG465"/>
      <c r="ALH465"/>
      <c r="ALI465"/>
      <c r="ALJ465"/>
      <c r="ALK465"/>
      <c r="ALL465"/>
      <c r="ALM465"/>
      <c r="ALN465"/>
      <c r="ALO465"/>
      <c r="ALP465"/>
      <c r="ALQ465"/>
      <c r="ALR465"/>
      <c r="ALS465"/>
      <c r="ALT465"/>
      <c r="ALU465"/>
      <c r="ALV465"/>
      <c r="ALW465"/>
      <c r="ALX465"/>
      <c r="ALY465"/>
      <c r="ALZ465"/>
      <c r="AMA465"/>
      <c r="AMB465"/>
      <c r="AMC465"/>
      <c r="AMD465"/>
      <c r="AME465"/>
      <c r="AMF465"/>
      <c r="AMG465"/>
      <c r="AMH465"/>
      <c r="AMI465"/>
      <c r="AMJ465"/>
    </row>
    <row r="466" spans="1:1024" s="58" customFormat="1" ht="126" x14ac:dyDescent="0.3">
      <c r="A466" s="40" t="str">
        <f>VLOOKUP(E466,comité_bassin!A:B,2,0)</f>
        <v>Seine-Normandie, Loire-Bretagne</v>
      </c>
      <c r="B466" s="40" t="str">
        <f>VLOOKUP(E466,'Région SAGE'!$A$2:$B$233,2,0)</f>
        <v>NORMANDIE</v>
      </c>
      <c r="C466" s="40" t="str">
        <f>VLOOKUP(E466,'département SAGE'!$A$2:$B$192,2,0)</f>
        <v>ORNE</v>
      </c>
      <c r="D466" s="41" t="s">
        <v>1913</v>
      </c>
      <c r="E466" s="75" t="s">
        <v>1914</v>
      </c>
      <c r="F466" s="42">
        <f>VLOOKUP(E466,date_approbation!$A$2:$B$192,2,0)</f>
        <v>42332</v>
      </c>
      <c r="G466" s="42" t="str">
        <f>VLOOKUP(E466,' SAGE nécessaire'!$A$2:$C$192,2,0)</f>
        <v>oui</v>
      </c>
      <c r="H466" s="42" t="str">
        <f>VLOOKUP(E466,' SAGE nécessaire'!$A$2:$C$192,3,0)</f>
        <v>oui</v>
      </c>
      <c r="I466" s="43" t="s">
        <v>480</v>
      </c>
      <c r="J466" s="44" t="s">
        <v>1915</v>
      </c>
      <c r="K466" s="40" t="s">
        <v>278</v>
      </c>
      <c r="L466" s="45" t="s">
        <v>108</v>
      </c>
      <c r="M466" s="46" t="s">
        <v>308</v>
      </c>
      <c r="N466" s="45"/>
      <c r="O466" s="46"/>
      <c r="P466" s="47" t="s">
        <v>1916</v>
      </c>
      <c r="Q466" s="48" t="s">
        <v>1917</v>
      </c>
      <c r="R466" s="79" t="s">
        <v>220</v>
      </c>
      <c r="S466" s="50" t="s">
        <v>79</v>
      </c>
      <c r="T466" s="67" t="s">
        <v>903</v>
      </c>
      <c r="U466" s="52" t="s">
        <v>81</v>
      </c>
      <c r="V466" s="58" t="s">
        <v>82</v>
      </c>
      <c r="W466" s="57"/>
      <c r="X466" s="54" t="s">
        <v>83</v>
      </c>
      <c r="Y466" s="54" t="s">
        <v>83</v>
      </c>
      <c r="Z466" s="54" t="s">
        <v>84</v>
      </c>
      <c r="AA466" s="50"/>
      <c r="AB466" s="55"/>
      <c r="AC466" s="56"/>
      <c r="AJQ466" s="57"/>
      <c r="AJR466"/>
      <c r="AJS466"/>
      <c r="AJT466"/>
      <c r="AJU466"/>
      <c r="AJV466"/>
      <c r="AJW466"/>
      <c r="AJX466"/>
      <c r="AJY466"/>
      <c r="AJZ466"/>
      <c r="AKA466"/>
      <c r="AKB466"/>
      <c r="AKC466"/>
      <c r="AKD466"/>
      <c r="AKE466"/>
      <c r="AKF466"/>
      <c r="AKG466"/>
      <c r="AKH466"/>
      <c r="AKI466"/>
      <c r="AKJ466"/>
      <c r="AKK466"/>
      <c r="AKL466"/>
      <c r="AKM466"/>
      <c r="AKN466"/>
      <c r="AKO466"/>
      <c r="AKP466"/>
      <c r="AKQ466"/>
      <c r="AKR466"/>
      <c r="AKS466"/>
      <c r="AKT466"/>
      <c r="AKU466"/>
      <c r="AKV466"/>
      <c r="AKW466"/>
      <c r="AKX466"/>
      <c r="AKY466"/>
      <c r="AKZ466"/>
      <c r="ALA466"/>
      <c r="ALB466"/>
      <c r="ALC466"/>
      <c r="ALD466"/>
      <c r="ALE466"/>
      <c r="ALF466"/>
      <c r="ALG466"/>
      <c r="ALH466"/>
      <c r="ALI466"/>
      <c r="ALJ466"/>
      <c r="ALK466"/>
      <c r="ALL466"/>
      <c r="ALM466"/>
      <c r="ALN466"/>
      <c r="ALO466"/>
      <c r="ALP466"/>
      <c r="ALQ466"/>
      <c r="ALR466"/>
      <c r="ALS466"/>
      <c r="ALT466"/>
      <c r="ALU466"/>
      <c r="ALV466"/>
      <c r="ALW466"/>
      <c r="ALX466"/>
      <c r="ALY466"/>
      <c r="ALZ466"/>
      <c r="AMA466"/>
      <c r="AMB466"/>
      <c r="AMC466"/>
      <c r="AMD466"/>
      <c r="AME466"/>
      <c r="AMF466"/>
      <c r="AMG466"/>
      <c r="AMH466"/>
      <c r="AMI466"/>
      <c r="AMJ466"/>
    </row>
    <row r="467" spans="1:1024" s="58" customFormat="1" ht="409.6" x14ac:dyDescent="0.3">
      <c r="A467" s="40" t="str">
        <f>VLOOKUP(E467,comité_bassin!A:B,2,0)</f>
        <v>Seine-Normandie, Loire-Bretagne</v>
      </c>
      <c r="B467" s="40" t="str">
        <f>VLOOKUP(E467,'Région SAGE'!$A$2:$B$233,2,0)</f>
        <v>NORMANDIE</v>
      </c>
      <c r="C467" s="40" t="str">
        <f>VLOOKUP(E467,'département SAGE'!$A$2:$B$192,2,0)</f>
        <v>ORNE</v>
      </c>
      <c r="D467" s="41" t="s">
        <v>1913</v>
      </c>
      <c r="E467" s="75" t="s">
        <v>1914</v>
      </c>
      <c r="F467" s="42">
        <f>VLOOKUP(E467,date_approbation!$A$2:$B$192,2,0)</f>
        <v>42332</v>
      </c>
      <c r="G467" s="42" t="str">
        <f>VLOOKUP(E467,' SAGE nécessaire'!$A$2:$C$192,2,0)</f>
        <v>oui</v>
      </c>
      <c r="H467" s="42" t="str">
        <f>VLOOKUP(E467,' SAGE nécessaire'!$A$2:$C$192,3,0)</f>
        <v>oui</v>
      </c>
      <c r="I467" s="43" t="s">
        <v>484</v>
      </c>
      <c r="J467" s="44" t="s">
        <v>1918</v>
      </c>
      <c r="K467" s="40" t="s">
        <v>73</v>
      </c>
      <c r="L467" s="45" t="str">
        <f>IF(OR(S467="2°a)", S467="2°b)",S467="2°c)",S467="4°"),"Milieux aquatiques","")</f>
        <v>Milieux aquatiques</v>
      </c>
      <c r="M467" s="46" t="s">
        <v>234</v>
      </c>
      <c r="N467" s="45"/>
      <c r="O467" s="46"/>
      <c r="P467" s="47" t="s">
        <v>1919</v>
      </c>
      <c r="Q467" s="48" t="s">
        <v>1920</v>
      </c>
      <c r="R467" s="79" t="s">
        <v>200</v>
      </c>
      <c r="S467" s="50" t="s">
        <v>79</v>
      </c>
      <c r="T467" s="67" t="s">
        <v>1921</v>
      </c>
      <c r="U467" s="52" t="s">
        <v>81</v>
      </c>
      <c r="V467" s="58" t="s">
        <v>93</v>
      </c>
      <c r="W467" s="57"/>
      <c r="X467" s="54" t="s">
        <v>83</v>
      </c>
      <c r="Y467" s="54" t="s">
        <v>83</v>
      </c>
      <c r="Z467" s="54" t="s">
        <v>84</v>
      </c>
      <c r="AA467" s="50"/>
      <c r="AB467" s="55"/>
      <c r="AC467" s="56"/>
      <c r="AJQ467" s="57"/>
      <c r="AJR467"/>
      <c r="AJS467"/>
      <c r="AJT467"/>
      <c r="AJU467"/>
      <c r="AJV467"/>
      <c r="AJW467"/>
      <c r="AJX467"/>
      <c r="AJY467"/>
      <c r="AJZ467"/>
      <c r="AKA467"/>
      <c r="AKB467"/>
      <c r="AKC467"/>
      <c r="AKD467"/>
      <c r="AKE467"/>
      <c r="AKF467"/>
      <c r="AKG467"/>
      <c r="AKH467"/>
      <c r="AKI467"/>
      <c r="AKJ467"/>
      <c r="AKK467"/>
      <c r="AKL467"/>
      <c r="AKM467"/>
      <c r="AKN467"/>
      <c r="AKO467"/>
      <c r="AKP467"/>
      <c r="AKQ467"/>
      <c r="AKR467"/>
      <c r="AKS467"/>
      <c r="AKT467"/>
      <c r="AKU467"/>
      <c r="AKV467"/>
      <c r="AKW467"/>
      <c r="AKX467"/>
      <c r="AKY467"/>
      <c r="AKZ467"/>
      <c r="ALA467"/>
      <c r="ALB467"/>
      <c r="ALC467"/>
      <c r="ALD467"/>
      <c r="ALE467"/>
      <c r="ALF467"/>
      <c r="ALG467"/>
      <c r="ALH467"/>
      <c r="ALI467"/>
      <c r="ALJ467"/>
      <c r="ALK467"/>
      <c r="ALL467"/>
      <c r="ALM467"/>
      <c r="ALN467"/>
      <c r="ALO467"/>
      <c r="ALP467"/>
      <c r="ALQ467"/>
      <c r="ALR467"/>
      <c r="ALS467"/>
      <c r="ALT467"/>
      <c r="ALU467"/>
      <c r="ALV467"/>
      <c r="ALW467"/>
      <c r="ALX467"/>
      <c r="ALY467"/>
      <c r="ALZ467"/>
      <c r="AMA467"/>
      <c r="AMB467"/>
      <c r="AMC467"/>
      <c r="AMD467"/>
      <c r="AME467"/>
      <c r="AMF467"/>
      <c r="AMG467"/>
      <c r="AMH467"/>
      <c r="AMI467"/>
      <c r="AMJ467"/>
    </row>
    <row r="468" spans="1:1024" s="58" customFormat="1" ht="409.6" x14ac:dyDescent="0.3">
      <c r="A468" s="40" t="str">
        <f>VLOOKUP(E468,comité_bassin!A:B,2,0)</f>
        <v>Seine-Normandie, Loire-Bretagne</v>
      </c>
      <c r="B468" s="40" t="str">
        <f>VLOOKUP(E468,'Région SAGE'!$A$2:$B$233,2,0)</f>
        <v>NORMANDIE</v>
      </c>
      <c r="C468" s="40" t="str">
        <f>VLOOKUP(E468,'département SAGE'!$A$2:$B$192,2,0)</f>
        <v>ORNE</v>
      </c>
      <c r="D468" s="41" t="s">
        <v>1913</v>
      </c>
      <c r="E468" s="75" t="s">
        <v>1914</v>
      </c>
      <c r="F468" s="42">
        <f>VLOOKUP(E468,date_approbation!$A$2:$B$192,2,0)</f>
        <v>42332</v>
      </c>
      <c r="G468" s="42" t="str">
        <f>VLOOKUP(E468,' SAGE nécessaire'!$A$2:$C$192,2,0)</f>
        <v>oui</v>
      </c>
      <c r="H468" s="42" t="str">
        <f>VLOOKUP(E468,' SAGE nécessaire'!$A$2:$C$192,3,0)</f>
        <v>oui</v>
      </c>
      <c r="I468" s="43" t="s">
        <v>489</v>
      </c>
      <c r="J468" s="44" t="s">
        <v>1922</v>
      </c>
      <c r="K468" s="40" t="s">
        <v>73</v>
      </c>
      <c r="L468" s="45" t="str">
        <f>IF(OR(S468="2°a)", S468="2°b)",S468="2°c)",S468="4°"),"Milieux aquatiques","")</f>
        <v>Milieux aquatiques</v>
      </c>
      <c r="M468" s="59" t="s">
        <v>119</v>
      </c>
      <c r="N468" s="45"/>
      <c r="O468" s="46"/>
      <c r="P468" s="47" t="s">
        <v>1923</v>
      </c>
      <c r="Q468" s="48" t="s">
        <v>1924</v>
      </c>
      <c r="R468" s="79" t="s">
        <v>200</v>
      </c>
      <c r="S468" s="50" t="s">
        <v>91</v>
      </c>
      <c r="T468" s="81" t="s">
        <v>460</v>
      </c>
      <c r="U468" s="52" t="s">
        <v>81</v>
      </c>
      <c r="V468" s="58" t="s">
        <v>93</v>
      </c>
      <c r="W468" s="57"/>
      <c r="X468" s="54" t="s">
        <v>83</v>
      </c>
      <c r="Y468" s="54" t="s">
        <v>83</v>
      </c>
      <c r="Z468" s="54" t="s">
        <v>84</v>
      </c>
      <c r="AA468" s="50"/>
      <c r="AB468" s="55"/>
      <c r="AC468" s="56"/>
      <c r="AJQ468" s="57"/>
      <c r="AJR468"/>
      <c r="AJS468"/>
      <c r="AJT468"/>
      <c r="AJU468"/>
      <c r="AJV468"/>
      <c r="AJW468"/>
      <c r="AJX468"/>
      <c r="AJY468"/>
      <c r="AJZ468"/>
      <c r="AKA468"/>
      <c r="AKB468"/>
      <c r="AKC468"/>
      <c r="AKD468"/>
      <c r="AKE468"/>
      <c r="AKF468"/>
      <c r="AKG468"/>
      <c r="AKH468"/>
      <c r="AKI468"/>
      <c r="AKJ468"/>
      <c r="AKK468"/>
      <c r="AKL468"/>
      <c r="AKM468"/>
      <c r="AKN468"/>
      <c r="AKO468"/>
      <c r="AKP468"/>
      <c r="AKQ468"/>
      <c r="AKR468"/>
      <c r="AKS468"/>
      <c r="AKT468"/>
      <c r="AKU468"/>
      <c r="AKV468"/>
      <c r="AKW468"/>
      <c r="AKX468"/>
      <c r="AKY468"/>
      <c r="AKZ468"/>
      <c r="ALA468"/>
      <c r="ALB468"/>
      <c r="ALC468"/>
      <c r="ALD468"/>
      <c r="ALE468"/>
      <c r="ALF468"/>
      <c r="ALG468"/>
      <c r="ALH468"/>
      <c r="ALI468"/>
      <c r="ALJ468"/>
      <c r="ALK468"/>
      <c r="ALL468"/>
      <c r="ALM468"/>
      <c r="ALN468"/>
      <c r="ALO468"/>
      <c r="ALP468"/>
      <c r="ALQ468"/>
      <c r="ALR468"/>
      <c r="ALS468"/>
      <c r="ALT468"/>
      <c r="ALU468"/>
      <c r="ALV468"/>
      <c r="ALW468"/>
      <c r="ALX468"/>
      <c r="ALY468"/>
      <c r="ALZ468"/>
      <c r="AMA468"/>
      <c r="AMB468"/>
      <c r="AMC468"/>
      <c r="AMD468"/>
      <c r="AME468"/>
      <c r="AMF468"/>
      <c r="AMG468"/>
      <c r="AMH468"/>
      <c r="AMI468"/>
      <c r="AMJ468"/>
    </row>
    <row r="469" spans="1:1024" s="58" customFormat="1" ht="409.6" x14ac:dyDescent="0.3">
      <c r="A469" s="40" t="str">
        <f>VLOOKUP(E469,comité_bassin!A:B,2,0)</f>
        <v>Seine-Normandie, Loire-Bretagne</v>
      </c>
      <c r="B469" s="40" t="str">
        <f>VLOOKUP(E469,'Région SAGE'!$A$2:$B$233,2,0)</f>
        <v>NORMANDIE</v>
      </c>
      <c r="C469" s="40" t="str">
        <f>VLOOKUP(E469,'département SAGE'!$A$2:$B$192,2,0)</f>
        <v>ORNE</v>
      </c>
      <c r="D469" s="41" t="s">
        <v>1913</v>
      </c>
      <c r="E469" s="75" t="s">
        <v>1914</v>
      </c>
      <c r="F469" s="42">
        <f>VLOOKUP(E469,date_approbation!$A$2:$B$192,2,0)</f>
        <v>42332</v>
      </c>
      <c r="G469" s="42" t="str">
        <f>VLOOKUP(E469,' SAGE nécessaire'!$A$2:$C$192,2,0)</f>
        <v>oui</v>
      </c>
      <c r="H469" s="42" t="str">
        <f>VLOOKUP(E469,' SAGE nécessaire'!$A$2:$C$192,3,0)</f>
        <v>oui</v>
      </c>
      <c r="I469" s="43" t="s">
        <v>493</v>
      </c>
      <c r="J469" s="44" t="s">
        <v>1925</v>
      </c>
      <c r="K469" s="40" t="s">
        <v>73</v>
      </c>
      <c r="L469" s="45" t="str">
        <f>IF(OR(S469="2°a)", S469="2°b)",S469="2°c)",S469="4°"),"Milieux aquatiques","")</f>
        <v>Milieux aquatiques</v>
      </c>
      <c r="M469" s="46" t="s">
        <v>224</v>
      </c>
      <c r="N469" s="45"/>
      <c r="O469" s="46"/>
      <c r="P469" s="47" t="s">
        <v>1926</v>
      </c>
      <c r="Q469" s="48" t="s">
        <v>1927</v>
      </c>
      <c r="R469" s="79" t="s">
        <v>200</v>
      </c>
      <c r="S469" s="50" t="s">
        <v>79</v>
      </c>
      <c r="T469" s="81" t="s">
        <v>161</v>
      </c>
      <c r="U469" s="52" t="s">
        <v>81</v>
      </c>
      <c r="V469" s="58" t="s">
        <v>93</v>
      </c>
      <c r="W469" s="57"/>
      <c r="X469" s="54" t="s">
        <v>83</v>
      </c>
      <c r="Y469" s="54" t="s">
        <v>83</v>
      </c>
      <c r="Z469" s="54" t="s">
        <v>84</v>
      </c>
      <c r="AA469" s="50"/>
      <c r="AB469" s="55"/>
      <c r="AC469" s="56"/>
      <c r="AJQ469" s="57"/>
      <c r="AJR469"/>
      <c r="AJS469"/>
      <c r="AJT469"/>
      <c r="AJU469"/>
      <c r="AJV469"/>
      <c r="AJW469"/>
      <c r="AJX469"/>
      <c r="AJY469"/>
      <c r="AJZ469"/>
      <c r="AKA469"/>
      <c r="AKB469"/>
      <c r="AKC469"/>
      <c r="AKD469"/>
      <c r="AKE469"/>
      <c r="AKF469"/>
      <c r="AKG469"/>
      <c r="AKH469"/>
      <c r="AKI469"/>
      <c r="AKJ469"/>
      <c r="AKK469"/>
      <c r="AKL469"/>
      <c r="AKM469"/>
      <c r="AKN469"/>
      <c r="AKO469"/>
      <c r="AKP469"/>
      <c r="AKQ469"/>
      <c r="AKR469"/>
      <c r="AKS469"/>
      <c r="AKT469"/>
      <c r="AKU469"/>
      <c r="AKV469"/>
      <c r="AKW469"/>
      <c r="AKX469"/>
      <c r="AKY469"/>
      <c r="AKZ469"/>
      <c r="ALA469"/>
      <c r="ALB469"/>
      <c r="ALC469"/>
      <c r="ALD469"/>
      <c r="ALE469"/>
      <c r="ALF469"/>
      <c r="ALG469"/>
      <c r="ALH469"/>
      <c r="ALI469"/>
      <c r="ALJ469"/>
      <c r="ALK469"/>
      <c r="ALL469"/>
      <c r="ALM469"/>
      <c r="ALN469"/>
      <c r="ALO469"/>
      <c r="ALP469"/>
      <c r="ALQ469"/>
      <c r="ALR469"/>
      <c r="ALS469"/>
      <c r="ALT469"/>
      <c r="ALU469"/>
      <c r="ALV469"/>
      <c r="ALW469"/>
      <c r="ALX469"/>
      <c r="ALY469"/>
      <c r="ALZ469"/>
      <c r="AMA469"/>
      <c r="AMB469"/>
      <c r="AMC469"/>
      <c r="AMD469"/>
      <c r="AME469"/>
      <c r="AMF469"/>
      <c r="AMG469"/>
      <c r="AMH469"/>
      <c r="AMI469"/>
      <c r="AMJ469"/>
    </row>
    <row r="470" spans="1:1024" s="58" customFormat="1" ht="357" x14ac:dyDescent="0.3">
      <c r="A470" s="40" t="str">
        <f>VLOOKUP(E470,comité_bassin!A:B,2,0)</f>
        <v>Seine-Normandie, Loire-Bretagne</v>
      </c>
      <c r="B470" s="40" t="str">
        <f>VLOOKUP(E470,'Région SAGE'!$A$2:$B$233,2,0)</f>
        <v>NORMANDIE</v>
      </c>
      <c r="C470" s="40" t="str">
        <f>VLOOKUP(E470,'département SAGE'!$A$2:$B$192,2,0)</f>
        <v>ORNE</v>
      </c>
      <c r="D470" s="41" t="s">
        <v>1913</v>
      </c>
      <c r="E470" s="75" t="s">
        <v>1914</v>
      </c>
      <c r="F470" s="42">
        <f>VLOOKUP(E470,date_approbation!$A$2:$B$192,2,0)</f>
        <v>42332</v>
      </c>
      <c r="G470" s="42" t="str">
        <f>VLOOKUP(E470,' SAGE nécessaire'!$A$2:$C$192,2,0)</f>
        <v>oui</v>
      </c>
      <c r="H470" s="42" t="str">
        <f>VLOOKUP(E470,' SAGE nécessaire'!$A$2:$C$192,3,0)</f>
        <v>oui</v>
      </c>
      <c r="I470" s="43" t="s">
        <v>497</v>
      </c>
      <c r="J470" s="44" t="s">
        <v>1928</v>
      </c>
      <c r="K470" s="40" t="s">
        <v>107</v>
      </c>
      <c r="L470" s="45" t="s">
        <v>108</v>
      </c>
      <c r="M470" s="46"/>
      <c r="N470" s="45"/>
      <c r="O470" s="46"/>
      <c r="P470" s="47" t="s">
        <v>1929</v>
      </c>
      <c r="Q470" s="48" t="s">
        <v>1930</v>
      </c>
      <c r="R470" s="79" t="s">
        <v>200</v>
      </c>
      <c r="S470" s="50" t="s">
        <v>91</v>
      </c>
      <c r="T470" s="51" t="s">
        <v>285</v>
      </c>
      <c r="U470" s="52" t="s">
        <v>81</v>
      </c>
      <c r="V470" s="58" t="s">
        <v>93</v>
      </c>
      <c r="W470" s="57"/>
      <c r="X470" s="54" t="s">
        <v>83</v>
      </c>
      <c r="Y470" s="54" t="s">
        <v>83</v>
      </c>
      <c r="Z470" s="54" t="s">
        <v>84</v>
      </c>
      <c r="AA470" s="50"/>
      <c r="AB470" s="55"/>
      <c r="AC470" s="56"/>
      <c r="AJQ470" s="57"/>
      <c r="AJR470"/>
      <c r="AJS470"/>
      <c r="AJT470"/>
      <c r="AJU470"/>
      <c r="AJV470"/>
      <c r="AJW470"/>
      <c r="AJX470"/>
      <c r="AJY470"/>
      <c r="AJZ470"/>
      <c r="AKA470"/>
      <c r="AKB470"/>
      <c r="AKC470"/>
      <c r="AKD470"/>
      <c r="AKE470"/>
      <c r="AKF470"/>
      <c r="AKG470"/>
      <c r="AKH470"/>
      <c r="AKI470"/>
      <c r="AKJ470"/>
      <c r="AKK470"/>
      <c r="AKL470"/>
      <c r="AKM470"/>
      <c r="AKN470"/>
      <c r="AKO470"/>
      <c r="AKP470"/>
      <c r="AKQ470"/>
      <c r="AKR470"/>
      <c r="AKS470"/>
      <c r="AKT470"/>
      <c r="AKU470"/>
      <c r="AKV470"/>
      <c r="AKW470"/>
      <c r="AKX470"/>
      <c r="AKY470"/>
      <c r="AKZ470"/>
      <c r="ALA470"/>
      <c r="ALB470"/>
      <c r="ALC470"/>
      <c r="ALD470"/>
      <c r="ALE470"/>
      <c r="ALF470"/>
      <c r="ALG470"/>
      <c r="ALH470"/>
      <c r="ALI470"/>
      <c r="ALJ470"/>
      <c r="ALK470"/>
      <c r="ALL470"/>
      <c r="ALM470"/>
      <c r="ALN470"/>
      <c r="ALO470"/>
      <c r="ALP470"/>
      <c r="ALQ470"/>
      <c r="ALR470"/>
      <c r="ALS470"/>
      <c r="ALT470"/>
      <c r="ALU470"/>
      <c r="ALV470"/>
      <c r="ALW470"/>
      <c r="ALX470"/>
      <c r="ALY470"/>
      <c r="ALZ470"/>
      <c r="AMA470"/>
      <c r="AMB470"/>
      <c r="AMC470"/>
      <c r="AMD470"/>
      <c r="AME470"/>
      <c r="AMF470"/>
      <c r="AMG470"/>
      <c r="AMH470"/>
      <c r="AMI470"/>
      <c r="AMJ470"/>
    </row>
    <row r="471" spans="1:1024" s="58" customFormat="1" ht="252" x14ac:dyDescent="0.3">
      <c r="A471" s="40" t="str">
        <f>VLOOKUP(E471,comité_bassin!A:B,2,0)</f>
        <v>Loire-Bretagne, Seine-Normandie</v>
      </c>
      <c r="B471" s="40" t="str">
        <f>VLOOKUP(E471,'Région SAGE'!$A$2:$B$233,2,0)</f>
        <v>PAYS DE LA LOIRE</v>
      </c>
      <c r="C471" s="40" t="str">
        <f>VLOOKUP(E471,'département SAGE'!$A$2:$B$192,2,0)</f>
        <v>MAYENNE</v>
      </c>
      <c r="D471" s="41" t="s">
        <v>1931</v>
      </c>
      <c r="E471" s="75" t="s">
        <v>1932</v>
      </c>
      <c r="F471" s="42">
        <f>VLOOKUP(E471,date_approbation!$A$2:$B$192,2,0)</f>
        <v>39261</v>
      </c>
      <c r="G471" s="42" t="str">
        <f>VLOOKUP(E471,' SAGE nécessaire'!$A$2:$C$192,2,0)</f>
        <v>non</v>
      </c>
      <c r="H471" s="42" t="str">
        <f>VLOOKUP(E471,' SAGE nécessaire'!$A$2:$C$192,3,0)</f>
        <v>non</v>
      </c>
      <c r="I471" s="43" t="s">
        <v>480</v>
      </c>
      <c r="J471" s="44" t="s">
        <v>1933</v>
      </c>
      <c r="K471" s="40" t="s">
        <v>73</v>
      </c>
      <c r="L471" s="45" t="str">
        <f>IF(OR(S471="2°a)", S471="2°b)",S471="2°c)",S471="4°"),"Milieux aquatiques","")</f>
        <v>Milieux aquatiques</v>
      </c>
      <c r="M471" s="59" t="s">
        <v>119</v>
      </c>
      <c r="N471" s="45"/>
      <c r="O471" s="46"/>
      <c r="P471" s="47" t="s">
        <v>1934</v>
      </c>
      <c r="Q471" s="48" t="s">
        <v>1935</v>
      </c>
      <c r="R471" s="79" t="s">
        <v>200</v>
      </c>
      <c r="S471" s="55" t="s">
        <v>79</v>
      </c>
      <c r="T471" s="81" t="s">
        <v>460</v>
      </c>
      <c r="U471" s="52"/>
      <c r="V471" s="58" t="s">
        <v>93</v>
      </c>
      <c r="W471" s="57"/>
      <c r="X471" s="54" t="s">
        <v>83</v>
      </c>
      <c r="Y471" s="54" t="s">
        <v>83</v>
      </c>
      <c r="Z471" s="54" t="s">
        <v>84</v>
      </c>
      <c r="AA471" s="50"/>
      <c r="AB471" s="55"/>
      <c r="AC471" s="56"/>
      <c r="AJQ471" s="57"/>
      <c r="AJR471"/>
      <c r="AJS471"/>
      <c r="AJT471"/>
      <c r="AJU471"/>
      <c r="AJV471"/>
      <c r="AJW471"/>
      <c r="AJX471"/>
      <c r="AJY471"/>
      <c r="AJZ471"/>
      <c r="AKA471"/>
      <c r="AKB471"/>
      <c r="AKC471"/>
      <c r="AKD471"/>
      <c r="AKE471"/>
      <c r="AKF471"/>
      <c r="AKG471"/>
      <c r="AKH471"/>
      <c r="AKI471"/>
      <c r="AKJ471"/>
      <c r="AKK471"/>
      <c r="AKL471"/>
      <c r="AKM471"/>
      <c r="AKN471"/>
      <c r="AKO471"/>
      <c r="AKP471"/>
      <c r="AKQ471"/>
      <c r="AKR471"/>
      <c r="AKS471"/>
      <c r="AKT471"/>
      <c r="AKU471"/>
      <c r="AKV471"/>
      <c r="AKW471"/>
      <c r="AKX471"/>
      <c r="AKY471"/>
      <c r="AKZ471"/>
      <c r="ALA471"/>
      <c r="ALB471"/>
      <c r="ALC471"/>
      <c r="ALD471"/>
      <c r="ALE471"/>
      <c r="ALF471"/>
      <c r="ALG471"/>
      <c r="ALH471"/>
      <c r="ALI471"/>
      <c r="ALJ471"/>
      <c r="ALK471"/>
      <c r="ALL471"/>
      <c r="ALM471"/>
      <c r="ALN471"/>
      <c r="ALO471"/>
      <c r="ALP471"/>
      <c r="ALQ471"/>
      <c r="ALR471"/>
      <c r="ALS471"/>
      <c r="ALT471"/>
      <c r="ALU471"/>
      <c r="ALV471"/>
      <c r="ALW471"/>
      <c r="ALX471"/>
      <c r="ALY471"/>
      <c r="ALZ471"/>
      <c r="AMA471"/>
      <c r="AMB471"/>
      <c r="AMC471"/>
      <c r="AMD471"/>
      <c r="AME471"/>
      <c r="AMF471"/>
      <c r="AMG471"/>
      <c r="AMH471"/>
      <c r="AMI471"/>
      <c r="AMJ471"/>
    </row>
    <row r="472" spans="1:1024" s="58" customFormat="1" ht="378" x14ac:dyDescent="0.3">
      <c r="A472" s="40" t="str">
        <f>VLOOKUP(E472,comité_bassin!A:B,2,0)</f>
        <v>Loire-Bretagne, Seine-Normandie</v>
      </c>
      <c r="B472" s="40" t="str">
        <f>VLOOKUP(E472,'Région SAGE'!$A$2:$B$233,2,0)</f>
        <v>PAYS DE LA LOIRE</v>
      </c>
      <c r="C472" s="40" t="str">
        <f>VLOOKUP(E472,'département SAGE'!$A$2:$B$192,2,0)</f>
        <v>MAYENNE</v>
      </c>
      <c r="D472" s="41" t="s">
        <v>1931</v>
      </c>
      <c r="E472" s="75" t="s">
        <v>1932</v>
      </c>
      <c r="F472" s="42">
        <f>VLOOKUP(E472,date_approbation!$A$2:$B$192,2,0)</f>
        <v>39261</v>
      </c>
      <c r="G472" s="42" t="str">
        <f>VLOOKUP(E472,' SAGE nécessaire'!$A$2:$C$192,2,0)</f>
        <v>non</v>
      </c>
      <c r="H472" s="42" t="str">
        <f>VLOOKUP(E472,' SAGE nécessaire'!$A$2:$C$192,3,0)</f>
        <v>non</v>
      </c>
      <c r="I472" s="43" t="s">
        <v>484</v>
      </c>
      <c r="J472" s="44" t="s">
        <v>1936</v>
      </c>
      <c r="K472" s="40" t="s">
        <v>73</v>
      </c>
      <c r="L472" s="45" t="str">
        <f>IF(OR(S472="2°a)", S472="2°b)",S472="2°c)",S472="4°"),"Milieux aquatiques","")</f>
        <v>Milieux aquatiques</v>
      </c>
      <c r="M472" s="59" t="s">
        <v>119</v>
      </c>
      <c r="N472" s="45"/>
      <c r="O472" s="46"/>
      <c r="P472" s="47" t="s">
        <v>1937</v>
      </c>
      <c r="Q472" s="48" t="s">
        <v>1938</v>
      </c>
      <c r="R472" s="79" t="s">
        <v>200</v>
      </c>
      <c r="S472" s="55" t="s">
        <v>79</v>
      </c>
      <c r="T472" s="81" t="s">
        <v>460</v>
      </c>
      <c r="U472" s="52"/>
      <c r="V472" s="58" t="s">
        <v>93</v>
      </c>
      <c r="W472" s="57"/>
      <c r="X472" s="54" t="s">
        <v>83</v>
      </c>
      <c r="Y472" s="54" t="s">
        <v>83</v>
      </c>
      <c r="Z472" s="54" t="s">
        <v>84</v>
      </c>
      <c r="AA472" s="50"/>
      <c r="AB472" s="55"/>
      <c r="AC472" s="56"/>
      <c r="AJQ472" s="57"/>
      <c r="AJR472"/>
      <c r="AJS472"/>
      <c r="AJT472"/>
      <c r="AJU472"/>
      <c r="AJV472"/>
      <c r="AJW472"/>
      <c r="AJX472"/>
      <c r="AJY472"/>
      <c r="AJZ472"/>
      <c r="AKA472"/>
      <c r="AKB472"/>
      <c r="AKC472"/>
      <c r="AKD472"/>
      <c r="AKE472"/>
      <c r="AKF472"/>
      <c r="AKG472"/>
      <c r="AKH472"/>
      <c r="AKI472"/>
      <c r="AKJ472"/>
      <c r="AKK472"/>
      <c r="AKL472"/>
      <c r="AKM472"/>
      <c r="AKN472"/>
      <c r="AKO472"/>
      <c r="AKP472"/>
      <c r="AKQ472"/>
      <c r="AKR472"/>
      <c r="AKS472"/>
      <c r="AKT472"/>
      <c r="AKU472"/>
      <c r="AKV472"/>
      <c r="AKW472"/>
      <c r="AKX472"/>
      <c r="AKY472"/>
      <c r="AKZ472"/>
      <c r="ALA472"/>
      <c r="ALB472"/>
      <c r="ALC472"/>
      <c r="ALD472"/>
      <c r="ALE472"/>
      <c r="ALF472"/>
      <c r="ALG472"/>
      <c r="ALH472"/>
      <c r="ALI472"/>
      <c r="ALJ472"/>
      <c r="ALK472"/>
      <c r="ALL472"/>
      <c r="ALM472"/>
      <c r="ALN472"/>
      <c r="ALO472"/>
      <c r="ALP472"/>
      <c r="ALQ472"/>
      <c r="ALR472"/>
      <c r="ALS472"/>
      <c r="ALT472"/>
      <c r="ALU472"/>
      <c r="ALV472"/>
      <c r="ALW472"/>
      <c r="ALX472"/>
      <c r="ALY472"/>
      <c r="ALZ472"/>
      <c r="AMA472"/>
      <c r="AMB472"/>
      <c r="AMC472"/>
      <c r="AMD472"/>
      <c r="AME472"/>
      <c r="AMF472"/>
      <c r="AMG472"/>
      <c r="AMH472"/>
      <c r="AMI472"/>
      <c r="AMJ472"/>
    </row>
    <row r="473" spans="1:1024" s="58" customFormat="1" ht="294" x14ac:dyDescent="0.3">
      <c r="A473" s="40" t="str">
        <f>VLOOKUP(E473,comité_bassin!A:B,2,0)</f>
        <v>Loire-Bretagne, Seine-Normandie</v>
      </c>
      <c r="B473" s="40" t="str">
        <f>VLOOKUP(E473,'Région SAGE'!$A$2:$B$233,2,0)</f>
        <v>NORMANDIE</v>
      </c>
      <c r="C473" s="40" t="str">
        <f>VLOOKUP(E473,'département SAGE'!$A$2:$B$192,2,0)</f>
        <v>ORNE</v>
      </c>
      <c r="D473" s="41" t="s">
        <v>1939</v>
      </c>
      <c r="E473" s="75" t="s">
        <v>1940</v>
      </c>
      <c r="F473" s="42">
        <f>VLOOKUP(E473,date_approbation!$A$2:$B$192,2,0)</f>
        <v>40100</v>
      </c>
      <c r="G473" s="42" t="str">
        <f>VLOOKUP(E473,' SAGE nécessaire'!$A$2:$C$192,2,0)</f>
        <v>non</v>
      </c>
      <c r="H473" s="42" t="str">
        <f>VLOOKUP(E473,' SAGE nécessaire'!$A$2:$C$192,3,0)</f>
        <v>non</v>
      </c>
      <c r="I473" s="43" t="s">
        <v>480</v>
      </c>
      <c r="J473" s="44" t="s">
        <v>1941</v>
      </c>
      <c r="K473" s="40" t="s">
        <v>107</v>
      </c>
      <c r="L473" s="45" t="s">
        <v>108</v>
      </c>
      <c r="M473" s="46" t="s">
        <v>290</v>
      </c>
      <c r="N473" s="45"/>
      <c r="O473" s="46"/>
      <c r="P473" s="47" t="s">
        <v>1942</v>
      </c>
      <c r="Q473" s="48" t="s">
        <v>1943</v>
      </c>
      <c r="R473" s="79" t="s">
        <v>200</v>
      </c>
      <c r="S473" s="55" t="s">
        <v>79</v>
      </c>
      <c r="T473" s="81" t="s">
        <v>306</v>
      </c>
      <c r="U473" s="52" t="s">
        <v>81</v>
      </c>
      <c r="V473" s="58" t="s">
        <v>93</v>
      </c>
      <c r="W473" s="57"/>
      <c r="X473" s="54" t="s">
        <v>83</v>
      </c>
      <c r="Y473" s="54" t="s">
        <v>83</v>
      </c>
      <c r="Z473" s="54" t="s">
        <v>102</v>
      </c>
      <c r="AA473" s="50"/>
      <c r="AB473" s="55"/>
      <c r="AC473" s="56"/>
      <c r="AJQ473" s="57"/>
      <c r="AJR473"/>
      <c r="AJS473"/>
      <c r="AJT473"/>
      <c r="AJU473"/>
      <c r="AJV473"/>
      <c r="AJW473"/>
      <c r="AJX473"/>
      <c r="AJY473"/>
      <c r="AJZ473"/>
      <c r="AKA473"/>
      <c r="AKB473"/>
      <c r="AKC473"/>
      <c r="AKD473"/>
      <c r="AKE473"/>
      <c r="AKF473"/>
      <c r="AKG473"/>
      <c r="AKH473"/>
      <c r="AKI473"/>
      <c r="AKJ473"/>
      <c r="AKK473"/>
      <c r="AKL473"/>
      <c r="AKM473"/>
      <c r="AKN473"/>
      <c r="AKO473"/>
      <c r="AKP473"/>
      <c r="AKQ473"/>
      <c r="AKR473"/>
      <c r="AKS473"/>
      <c r="AKT473"/>
      <c r="AKU473"/>
      <c r="AKV473"/>
      <c r="AKW473"/>
      <c r="AKX473"/>
      <c r="AKY473"/>
      <c r="AKZ473"/>
      <c r="ALA473"/>
      <c r="ALB473"/>
      <c r="ALC473"/>
      <c r="ALD473"/>
      <c r="ALE473"/>
      <c r="ALF473"/>
      <c r="ALG473"/>
      <c r="ALH473"/>
      <c r="ALI473"/>
      <c r="ALJ473"/>
      <c r="ALK473"/>
      <c r="ALL473"/>
      <c r="ALM473"/>
      <c r="ALN473"/>
      <c r="ALO473"/>
      <c r="ALP473"/>
      <c r="ALQ473"/>
      <c r="ALR473"/>
      <c r="ALS473"/>
      <c r="ALT473"/>
      <c r="ALU473"/>
      <c r="ALV473"/>
      <c r="ALW473"/>
      <c r="ALX473"/>
      <c r="ALY473"/>
      <c r="ALZ473"/>
      <c r="AMA473"/>
      <c r="AMB473"/>
      <c r="AMC473"/>
      <c r="AMD473"/>
      <c r="AME473"/>
      <c r="AMF473"/>
      <c r="AMG473"/>
      <c r="AMH473"/>
      <c r="AMI473"/>
      <c r="AMJ473"/>
    </row>
    <row r="474" spans="1:1024" s="58" customFormat="1" ht="147" x14ac:dyDescent="0.3">
      <c r="A474" s="40" t="str">
        <f>VLOOKUP(E474,comité_bassin!A:B,2,0)</f>
        <v>Loire-Bretagne, Seine-Normandie</v>
      </c>
      <c r="B474" s="40" t="str">
        <f>VLOOKUP(E474,'Région SAGE'!$A$2:$B$233,2,0)</f>
        <v>NORMANDIE</v>
      </c>
      <c r="C474" s="40" t="str">
        <f>VLOOKUP(E474,'département SAGE'!$A$2:$B$192,2,0)</f>
        <v>ORNE</v>
      </c>
      <c r="D474" s="41" t="s">
        <v>1939</v>
      </c>
      <c r="E474" s="75" t="s">
        <v>1940</v>
      </c>
      <c r="F474" s="42">
        <f>VLOOKUP(E474,date_approbation!$A$2:$B$192,2,0)</f>
        <v>40100</v>
      </c>
      <c r="G474" s="42" t="str">
        <f>VLOOKUP(E474,' SAGE nécessaire'!$A$2:$C$192,2,0)</f>
        <v>non</v>
      </c>
      <c r="H474" s="42" t="str">
        <f>VLOOKUP(E474,' SAGE nécessaire'!$A$2:$C$192,3,0)</f>
        <v>non</v>
      </c>
      <c r="I474" s="43" t="s">
        <v>484</v>
      </c>
      <c r="J474" s="44" t="s">
        <v>1944</v>
      </c>
      <c r="K474" s="40" t="s">
        <v>73</v>
      </c>
      <c r="L474" s="45" t="s">
        <v>138</v>
      </c>
      <c r="M474" s="46" t="s">
        <v>248</v>
      </c>
      <c r="N474" s="45"/>
      <c r="O474" s="46"/>
      <c r="P474" s="47" t="s">
        <v>1945</v>
      </c>
      <c r="Q474" s="48" t="s">
        <v>1946</v>
      </c>
      <c r="R474" s="79" t="s">
        <v>220</v>
      </c>
      <c r="S474" s="55" t="s">
        <v>1784</v>
      </c>
      <c r="T474" s="81" t="s">
        <v>302</v>
      </c>
      <c r="U474" s="52"/>
      <c r="V474" s="58" t="s">
        <v>82</v>
      </c>
      <c r="W474" s="57"/>
      <c r="X474" s="54" t="s">
        <v>83</v>
      </c>
      <c r="Y474" s="54" t="s">
        <v>83</v>
      </c>
      <c r="Z474" s="54" t="s">
        <v>84</v>
      </c>
      <c r="AA474" s="50"/>
      <c r="AB474" s="55"/>
      <c r="AC474" s="56"/>
      <c r="AJQ474" s="57"/>
      <c r="AJR474"/>
      <c r="AJS474"/>
      <c r="AJT474"/>
      <c r="AJU474"/>
      <c r="AJV474"/>
      <c r="AJW474"/>
      <c r="AJX474"/>
      <c r="AJY474"/>
      <c r="AJZ474"/>
      <c r="AKA474"/>
      <c r="AKB474"/>
      <c r="AKC474"/>
      <c r="AKD474"/>
      <c r="AKE474"/>
      <c r="AKF474"/>
      <c r="AKG474"/>
      <c r="AKH474"/>
      <c r="AKI474"/>
      <c r="AKJ474"/>
      <c r="AKK474"/>
      <c r="AKL474"/>
      <c r="AKM474"/>
      <c r="AKN474"/>
      <c r="AKO474"/>
      <c r="AKP474"/>
      <c r="AKQ474"/>
      <c r="AKR474"/>
      <c r="AKS474"/>
      <c r="AKT474"/>
      <c r="AKU474"/>
      <c r="AKV474"/>
      <c r="AKW474"/>
      <c r="AKX474"/>
      <c r="AKY474"/>
      <c r="AKZ474"/>
      <c r="ALA474"/>
      <c r="ALB474"/>
      <c r="ALC474"/>
      <c r="ALD474"/>
      <c r="ALE474"/>
      <c r="ALF474"/>
      <c r="ALG474"/>
      <c r="ALH474"/>
      <c r="ALI474"/>
      <c r="ALJ474"/>
      <c r="ALK474"/>
      <c r="ALL474"/>
      <c r="ALM474"/>
      <c r="ALN474"/>
      <c r="ALO474"/>
      <c r="ALP474"/>
      <c r="ALQ474"/>
      <c r="ALR474"/>
      <c r="ALS474"/>
      <c r="ALT474"/>
      <c r="ALU474"/>
      <c r="ALV474"/>
      <c r="ALW474"/>
      <c r="ALX474"/>
      <c r="ALY474"/>
      <c r="ALZ474"/>
      <c r="AMA474"/>
      <c r="AMB474"/>
      <c r="AMC474"/>
      <c r="AMD474"/>
      <c r="AME474"/>
      <c r="AMF474"/>
      <c r="AMG474"/>
      <c r="AMH474"/>
      <c r="AMI474"/>
      <c r="AMJ474"/>
    </row>
    <row r="475" spans="1:1024" s="58" customFormat="1" ht="147" x14ac:dyDescent="0.3">
      <c r="A475" s="40" t="str">
        <f>VLOOKUP(E475,comité_bassin!A:B,2,0)</f>
        <v>Loire-Bretagne, Seine-Normandie</v>
      </c>
      <c r="B475" s="40" t="str">
        <f>VLOOKUP(E475,'Région SAGE'!$A$2:$B$233,2,0)</f>
        <v>NORMANDIE</v>
      </c>
      <c r="C475" s="40" t="str">
        <f>VLOOKUP(E475,'département SAGE'!$A$2:$B$192,2,0)</f>
        <v>ORNE</v>
      </c>
      <c r="D475" s="41" t="s">
        <v>1939</v>
      </c>
      <c r="E475" s="75" t="s">
        <v>1940</v>
      </c>
      <c r="F475" s="42">
        <f>VLOOKUP(E475,date_approbation!$A$2:$B$192,2,0)</f>
        <v>40100</v>
      </c>
      <c r="G475" s="42" t="str">
        <f>VLOOKUP(E475,' SAGE nécessaire'!$A$2:$C$192,2,0)</f>
        <v>non</v>
      </c>
      <c r="H475" s="42" t="str">
        <f>VLOOKUP(E475,' SAGE nécessaire'!$A$2:$C$192,3,0)</f>
        <v>non</v>
      </c>
      <c r="I475" s="43" t="s">
        <v>489</v>
      </c>
      <c r="J475" s="44" t="s">
        <v>1947</v>
      </c>
      <c r="K475" s="40" t="s">
        <v>73</v>
      </c>
      <c r="L475" s="45" t="str">
        <f t="shared" ref="L475:L483" si="1">IF(OR(S475="2°a)", S475="2°b)",S475="2°c)",S475="4°"),"Milieux aquatiques","")</f>
        <v>Milieux aquatiques</v>
      </c>
      <c r="M475" s="46" t="s">
        <v>87</v>
      </c>
      <c r="N475" s="45"/>
      <c r="O475" s="46"/>
      <c r="P475" s="47" t="s">
        <v>1948</v>
      </c>
      <c r="Q475" s="48" t="s">
        <v>1949</v>
      </c>
      <c r="R475" s="79" t="s">
        <v>200</v>
      </c>
      <c r="S475" s="55" t="s">
        <v>79</v>
      </c>
      <c r="T475" s="81" t="s">
        <v>92</v>
      </c>
      <c r="U475" s="52"/>
      <c r="V475" s="58" t="s">
        <v>82</v>
      </c>
      <c r="W475" s="57"/>
      <c r="X475" s="54" t="s">
        <v>83</v>
      </c>
      <c r="Y475" s="54" t="s">
        <v>83</v>
      </c>
      <c r="Z475" s="54" t="s">
        <v>84</v>
      </c>
      <c r="AA475" s="50"/>
      <c r="AB475" s="55"/>
      <c r="AC475" s="56"/>
      <c r="AJQ475" s="57"/>
      <c r="AJR475"/>
      <c r="AJS475"/>
      <c r="AJT475"/>
      <c r="AJU475"/>
      <c r="AJV475"/>
      <c r="AJW475"/>
      <c r="AJX475"/>
      <c r="AJY475"/>
      <c r="AJZ475"/>
      <c r="AKA475"/>
      <c r="AKB475"/>
      <c r="AKC475"/>
      <c r="AKD475"/>
      <c r="AKE475"/>
      <c r="AKF475"/>
      <c r="AKG475"/>
      <c r="AKH475"/>
      <c r="AKI475"/>
      <c r="AKJ475"/>
      <c r="AKK475"/>
      <c r="AKL475"/>
      <c r="AKM475"/>
      <c r="AKN475"/>
      <c r="AKO475"/>
      <c r="AKP475"/>
      <c r="AKQ475"/>
      <c r="AKR475"/>
      <c r="AKS475"/>
      <c r="AKT475"/>
      <c r="AKU475"/>
      <c r="AKV475"/>
      <c r="AKW475"/>
      <c r="AKX475"/>
      <c r="AKY475"/>
      <c r="AKZ475"/>
      <c r="ALA475"/>
      <c r="ALB475"/>
      <c r="ALC475"/>
      <c r="ALD475"/>
      <c r="ALE475"/>
      <c r="ALF475"/>
      <c r="ALG475"/>
      <c r="ALH475"/>
      <c r="ALI475"/>
      <c r="ALJ475"/>
      <c r="ALK475"/>
      <c r="ALL475"/>
      <c r="ALM475"/>
      <c r="ALN475"/>
      <c r="ALO475"/>
      <c r="ALP475"/>
      <c r="ALQ475"/>
      <c r="ALR475"/>
      <c r="ALS475"/>
      <c r="ALT475"/>
      <c r="ALU475"/>
      <c r="ALV475"/>
      <c r="ALW475"/>
      <c r="ALX475"/>
      <c r="ALY475"/>
      <c r="ALZ475"/>
      <c r="AMA475"/>
      <c r="AMB475"/>
      <c r="AMC475"/>
      <c r="AMD475"/>
      <c r="AME475"/>
      <c r="AMF475"/>
      <c r="AMG475"/>
      <c r="AMH475"/>
      <c r="AMI475"/>
      <c r="AMJ475"/>
    </row>
    <row r="476" spans="1:1024" s="58" customFormat="1" ht="357" x14ac:dyDescent="0.3">
      <c r="A476" s="40" t="str">
        <f>VLOOKUP(E476,comité_bassin!A:B,2,0)</f>
        <v>Loire-Bretagne, Seine-Normandie</v>
      </c>
      <c r="B476" s="40" t="str">
        <f>VLOOKUP(E476,'Région SAGE'!$A$2:$B$233,2,0)</f>
        <v>NORMANDIE</v>
      </c>
      <c r="C476" s="40" t="str">
        <f>VLOOKUP(E476,'département SAGE'!$A$2:$B$192,2,0)</f>
        <v>ORNE</v>
      </c>
      <c r="D476" s="41" t="s">
        <v>1939</v>
      </c>
      <c r="E476" s="75" t="s">
        <v>1940</v>
      </c>
      <c r="F476" s="42">
        <f>VLOOKUP(E476,date_approbation!$A$2:$B$192,2,0)</f>
        <v>40100</v>
      </c>
      <c r="G476" s="42" t="str">
        <f>VLOOKUP(E476,' SAGE nécessaire'!$A$2:$C$192,2,0)</f>
        <v>non</v>
      </c>
      <c r="H476" s="42" t="str">
        <f>VLOOKUP(E476,' SAGE nécessaire'!$A$2:$C$192,3,0)</f>
        <v>non</v>
      </c>
      <c r="I476" s="43" t="s">
        <v>493</v>
      </c>
      <c r="J476" s="44" t="s">
        <v>1950</v>
      </c>
      <c r="K476" s="40" t="s">
        <v>73</v>
      </c>
      <c r="L476" s="45" t="str">
        <f t="shared" si="1"/>
        <v>Milieux aquatiques</v>
      </c>
      <c r="M476" s="59" t="s">
        <v>119</v>
      </c>
      <c r="N476" s="45"/>
      <c r="O476" s="46"/>
      <c r="P476" s="47" t="s">
        <v>1440</v>
      </c>
      <c r="Q476" s="48" t="s">
        <v>1951</v>
      </c>
      <c r="R476" s="79" t="s">
        <v>200</v>
      </c>
      <c r="S476" s="55" t="s">
        <v>79</v>
      </c>
      <c r="T476" s="81" t="s">
        <v>460</v>
      </c>
      <c r="U476" s="52" t="s">
        <v>81</v>
      </c>
      <c r="V476" s="58" t="s">
        <v>82</v>
      </c>
      <c r="W476" s="57"/>
      <c r="X476" s="54" t="s">
        <v>83</v>
      </c>
      <c r="Y476" s="54" t="s">
        <v>83</v>
      </c>
      <c r="Z476" s="54" t="s">
        <v>84</v>
      </c>
      <c r="AA476" s="50"/>
      <c r="AB476" s="55"/>
      <c r="AC476" s="56"/>
      <c r="AJQ476" s="57"/>
      <c r="AJR476"/>
      <c r="AJS476"/>
      <c r="AJT476"/>
      <c r="AJU476"/>
      <c r="AJV476"/>
      <c r="AJW476"/>
      <c r="AJX476"/>
      <c r="AJY476"/>
      <c r="AJZ476"/>
      <c r="AKA476"/>
      <c r="AKB476"/>
      <c r="AKC476"/>
      <c r="AKD476"/>
      <c r="AKE476"/>
      <c r="AKF476"/>
      <c r="AKG476"/>
      <c r="AKH476"/>
      <c r="AKI476"/>
      <c r="AKJ476"/>
      <c r="AKK476"/>
      <c r="AKL476"/>
      <c r="AKM476"/>
      <c r="AKN476"/>
      <c r="AKO476"/>
      <c r="AKP476"/>
      <c r="AKQ476"/>
      <c r="AKR476"/>
      <c r="AKS476"/>
      <c r="AKT476"/>
      <c r="AKU476"/>
      <c r="AKV476"/>
      <c r="AKW476"/>
      <c r="AKX476"/>
      <c r="AKY476"/>
      <c r="AKZ476"/>
      <c r="ALA476"/>
      <c r="ALB476"/>
      <c r="ALC476"/>
      <c r="ALD476"/>
      <c r="ALE476"/>
      <c r="ALF476"/>
      <c r="ALG476"/>
      <c r="ALH476"/>
      <c r="ALI476"/>
      <c r="ALJ476"/>
      <c r="ALK476"/>
      <c r="ALL476"/>
      <c r="ALM476"/>
      <c r="ALN476"/>
      <c r="ALO476"/>
      <c r="ALP476"/>
      <c r="ALQ476"/>
      <c r="ALR476"/>
      <c r="ALS476"/>
      <c r="ALT476"/>
      <c r="ALU476"/>
      <c r="ALV476"/>
      <c r="ALW476"/>
      <c r="ALX476"/>
      <c r="ALY476"/>
      <c r="ALZ476"/>
      <c r="AMA476"/>
      <c r="AMB476"/>
      <c r="AMC476"/>
      <c r="AMD476"/>
      <c r="AME476"/>
      <c r="AMF476"/>
      <c r="AMG476"/>
      <c r="AMH476"/>
      <c r="AMI476"/>
      <c r="AMJ476"/>
    </row>
    <row r="477" spans="1:1024" s="58" customFormat="1" ht="231" x14ac:dyDescent="0.3">
      <c r="A477" s="40" t="str">
        <f>VLOOKUP(E477,comité_bassin!A:B,2,0)</f>
        <v>Loire-Bretagne, Seine-Normandie</v>
      </c>
      <c r="B477" s="40" t="str">
        <f>VLOOKUP(E477,'Région SAGE'!$A$2:$B$233,2,0)</f>
        <v>NORMANDIE</v>
      </c>
      <c r="C477" s="40" t="str">
        <f>VLOOKUP(E477,'département SAGE'!$A$2:$B$192,2,0)</f>
        <v>ORNE</v>
      </c>
      <c r="D477" s="41" t="s">
        <v>1939</v>
      </c>
      <c r="E477" s="75" t="s">
        <v>1940</v>
      </c>
      <c r="F477" s="42">
        <f>VLOOKUP(E477,date_approbation!$A$2:$B$192,2,0)</f>
        <v>40100</v>
      </c>
      <c r="G477" s="42" t="str">
        <f>VLOOKUP(E477,' SAGE nécessaire'!$A$2:$C$192,2,0)</f>
        <v>non</v>
      </c>
      <c r="H477" s="42" t="str">
        <f>VLOOKUP(E477,' SAGE nécessaire'!$A$2:$C$192,3,0)</f>
        <v>non</v>
      </c>
      <c r="I477" s="43" t="s">
        <v>497</v>
      </c>
      <c r="J477" s="44" t="s">
        <v>1952</v>
      </c>
      <c r="K477" s="40" t="s">
        <v>73</v>
      </c>
      <c r="L477" s="45" t="str">
        <f t="shared" si="1"/>
        <v>Milieux aquatiques</v>
      </c>
      <c r="M477" s="46" t="s">
        <v>97</v>
      </c>
      <c r="N477" s="45"/>
      <c r="O477" s="46"/>
      <c r="P477" s="47" t="s">
        <v>1953</v>
      </c>
      <c r="Q477" s="48" t="s">
        <v>1954</v>
      </c>
      <c r="R477" s="79" t="s">
        <v>200</v>
      </c>
      <c r="S477" s="55" t="s">
        <v>79</v>
      </c>
      <c r="T477" s="81" t="s">
        <v>588</v>
      </c>
      <c r="U477" s="52"/>
      <c r="V477" s="58" t="s">
        <v>82</v>
      </c>
      <c r="W477" s="57"/>
      <c r="X477" s="54" t="s">
        <v>83</v>
      </c>
      <c r="Y477" s="54" t="s">
        <v>83</v>
      </c>
      <c r="Z477" s="54" t="s">
        <v>84</v>
      </c>
      <c r="AA477" s="50"/>
      <c r="AB477" s="55"/>
      <c r="AC477" s="56"/>
      <c r="AJQ477" s="57"/>
      <c r="AJR477"/>
      <c r="AJS477"/>
      <c r="AJT477"/>
      <c r="AJU477"/>
      <c r="AJV477"/>
      <c r="AJW477"/>
      <c r="AJX477"/>
      <c r="AJY477"/>
      <c r="AJZ477"/>
      <c r="AKA477"/>
      <c r="AKB477"/>
      <c r="AKC477"/>
      <c r="AKD477"/>
      <c r="AKE477"/>
      <c r="AKF477"/>
      <c r="AKG477"/>
      <c r="AKH477"/>
      <c r="AKI477"/>
      <c r="AKJ477"/>
      <c r="AKK477"/>
      <c r="AKL477"/>
      <c r="AKM477"/>
      <c r="AKN477"/>
      <c r="AKO477"/>
      <c r="AKP477"/>
      <c r="AKQ477"/>
      <c r="AKR477"/>
      <c r="AKS477"/>
      <c r="AKT477"/>
      <c r="AKU477"/>
      <c r="AKV477"/>
      <c r="AKW477"/>
      <c r="AKX477"/>
      <c r="AKY477"/>
      <c r="AKZ477"/>
      <c r="ALA477"/>
      <c r="ALB477"/>
      <c r="ALC477"/>
      <c r="ALD477"/>
      <c r="ALE477"/>
      <c r="ALF477"/>
      <c r="ALG477"/>
      <c r="ALH477"/>
      <c r="ALI477"/>
      <c r="ALJ477"/>
      <c r="ALK477"/>
      <c r="ALL477"/>
      <c r="ALM477"/>
      <c r="ALN477"/>
      <c r="ALO477"/>
      <c r="ALP477"/>
      <c r="ALQ477"/>
      <c r="ALR477"/>
      <c r="ALS477"/>
      <c r="ALT477"/>
      <c r="ALU477"/>
      <c r="ALV477"/>
      <c r="ALW477"/>
      <c r="ALX477"/>
      <c r="ALY477"/>
      <c r="ALZ477"/>
      <c r="AMA477"/>
      <c r="AMB477"/>
      <c r="AMC477"/>
      <c r="AMD477"/>
      <c r="AME477"/>
      <c r="AMF477"/>
      <c r="AMG477"/>
      <c r="AMH477"/>
      <c r="AMI477"/>
      <c r="AMJ477"/>
    </row>
    <row r="478" spans="1:1024" s="58" customFormat="1" ht="357" x14ac:dyDescent="0.3">
      <c r="A478" s="40" t="str">
        <f>VLOOKUP(E478,comité_bassin!A:B,2,0)</f>
        <v>Loire-Bretagne, Seine-Normandie</v>
      </c>
      <c r="B478" s="40" t="str">
        <f>VLOOKUP(E478,'Région SAGE'!$A$2:$B$233,2,0)</f>
        <v>NORMANDIE</v>
      </c>
      <c r="C478" s="40" t="str">
        <f>VLOOKUP(E478,'département SAGE'!$A$2:$B$192,2,0)</f>
        <v>ORNE</v>
      </c>
      <c r="D478" s="41" t="s">
        <v>1939</v>
      </c>
      <c r="E478" s="75" t="s">
        <v>1940</v>
      </c>
      <c r="F478" s="42">
        <f>VLOOKUP(E478,date_approbation!$A$2:$B$192,2,0)</f>
        <v>40100</v>
      </c>
      <c r="G478" s="42" t="str">
        <f>VLOOKUP(E478,' SAGE nécessaire'!$A$2:$C$192,2,0)</f>
        <v>non</v>
      </c>
      <c r="H478" s="42" t="str">
        <f>VLOOKUP(E478,' SAGE nécessaire'!$A$2:$C$192,3,0)</f>
        <v>non</v>
      </c>
      <c r="I478" s="43" t="s">
        <v>576</v>
      </c>
      <c r="J478" s="44" t="s">
        <v>1955</v>
      </c>
      <c r="K478" s="40" t="s">
        <v>73</v>
      </c>
      <c r="L478" s="45" t="str">
        <f t="shared" si="1"/>
        <v>Milieux aquatiques</v>
      </c>
      <c r="M478" s="46" t="s">
        <v>224</v>
      </c>
      <c r="N478" s="45"/>
      <c r="O478" s="46"/>
      <c r="P478" s="47" t="s">
        <v>1956</v>
      </c>
      <c r="Q478" s="48" t="s">
        <v>1957</v>
      </c>
      <c r="R478" s="79" t="s">
        <v>200</v>
      </c>
      <c r="S478" s="55" t="s">
        <v>79</v>
      </c>
      <c r="T478" s="81" t="s">
        <v>161</v>
      </c>
      <c r="U478" s="52" t="s">
        <v>81</v>
      </c>
      <c r="V478" s="58" t="s">
        <v>82</v>
      </c>
      <c r="W478" s="57"/>
      <c r="X478" s="54" t="s">
        <v>83</v>
      </c>
      <c r="Y478" s="54" t="s">
        <v>83</v>
      </c>
      <c r="Z478" s="54" t="s">
        <v>84</v>
      </c>
      <c r="AA478" s="50"/>
      <c r="AB478" s="55"/>
      <c r="AC478" s="56"/>
      <c r="AJQ478" s="57"/>
      <c r="AJR478"/>
      <c r="AJS478"/>
      <c r="AJT478"/>
      <c r="AJU478"/>
      <c r="AJV478"/>
      <c r="AJW478"/>
      <c r="AJX478"/>
      <c r="AJY478"/>
      <c r="AJZ478"/>
      <c r="AKA478"/>
      <c r="AKB478"/>
      <c r="AKC478"/>
      <c r="AKD478"/>
      <c r="AKE478"/>
      <c r="AKF478"/>
      <c r="AKG478"/>
      <c r="AKH478"/>
      <c r="AKI478"/>
      <c r="AKJ478"/>
      <c r="AKK478"/>
      <c r="AKL478"/>
      <c r="AKM478"/>
      <c r="AKN478"/>
      <c r="AKO478"/>
      <c r="AKP478"/>
      <c r="AKQ478"/>
      <c r="AKR478"/>
      <c r="AKS478"/>
      <c r="AKT478"/>
      <c r="AKU478"/>
      <c r="AKV478"/>
      <c r="AKW478"/>
      <c r="AKX478"/>
      <c r="AKY478"/>
      <c r="AKZ478"/>
      <c r="ALA478"/>
      <c r="ALB478"/>
      <c r="ALC478"/>
      <c r="ALD478"/>
      <c r="ALE478"/>
      <c r="ALF478"/>
      <c r="ALG478"/>
      <c r="ALH478"/>
      <c r="ALI478"/>
      <c r="ALJ478"/>
      <c r="ALK478"/>
      <c r="ALL478"/>
      <c r="ALM478"/>
      <c r="ALN478"/>
      <c r="ALO478"/>
      <c r="ALP478"/>
      <c r="ALQ478"/>
      <c r="ALR478"/>
      <c r="ALS478"/>
      <c r="ALT478"/>
      <c r="ALU478"/>
      <c r="ALV478"/>
      <c r="ALW478"/>
      <c r="ALX478"/>
      <c r="ALY478"/>
      <c r="ALZ478"/>
      <c r="AMA478"/>
      <c r="AMB478"/>
      <c r="AMC478"/>
      <c r="AMD478"/>
      <c r="AME478"/>
      <c r="AMF478"/>
      <c r="AMG478"/>
      <c r="AMH478"/>
      <c r="AMI478"/>
      <c r="AMJ478"/>
    </row>
    <row r="479" spans="1:1024" s="58" customFormat="1" ht="315" x14ac:dyDescent="0.3">
      <c r="A479" s="40" t="str">
        <f>VLOOKUP(E479,comité_bassin!A:B,2,0)</f>
        <v>Loire-Bretagne, Seine-Normandie</v>
      </c>
      <c r="B479" s="40" t="str">
        <f>VLOOKUP(E479,'Région SAGE'!$A$2:$B$233,2,0)</f>
        <v>NORMANDIE</v>
      </c>
      <c r="C479" s="40" t="str">
        <f>VLOOKUP(E479,'département SAGE'!$A$2:$B$192,2,0)</f>
        <v>ORNE</v>
      </c>
      <c r="D479" s="41" t="s">
        <v>1939</v>
      </c>
      <c r="E479" s="75" t="s">
        <v>1940</v>
      </c>
      <c r="F479" s="42">
        <f>VLOOKUP(E479,date_approbation!$A$2:$B$192,2,0)</f>
        <v>40100</v>
      </c>
      <c r="G479" s="42" t="str">
        <f>VLOOKUP(E479,' SAGE nécessaire'!$A$2:$C$192,2,0)</f>
        <v>non</v>
      </c>
      <c r="H479" s="42" t="str">
        <f>VLOOKUP(E479,' SAGE nécessaire'!$A$2:$C$192,3,0)</f>
        <v>non</v>
      </c>
      <c r="I479" s="43" t="s">
        <v>541</v>
      </c>
      <c r="J479" s="44" t="s">
        <v>1958</v>
      </c>
      <c r="K479" s="40" t="s">
        <v>73</v>
      </c>
      <c r="L479" s="45" t="str">
        <f t="shared" si="1"/>
        <v>Milieux aquatiques</v>
      </c>
      <c r="M479" s="46" t="s">
        <v>224</v>
      </c>
      <c r="N479" s="45"/>
      <c r="O479" s="46"/>
      <c r="P479" s="47" t="s">
        <v>1959</v>
      </c>
      <c r="Q479" s="48" t="s">
        <v>1960</v>
      </c>
      <c r="R479" s="79" t="s">
        <v>220</v>
      </c>
      <c r="S479" s="55" t="s">
        <v>79</v>
      </c>
      <c r="T479" s="81" t="s">
        <v>161</v>
      </c>
      <c r="U479" s="52"/>
      <c r="V479" s="58" t="s">
        <v>82</v>
      </c>
      <c r="W479" s="57"/>
      <c r="X479" s="54" t="s">
        <v>83</v>
      </c>
      <c r="Y479" s="90" t="s">
        <v>71</v>
      </c>
      <c r="Z479" s="54" t="s">
        <v>84</v>
      </c>
      <c r="AA479" s="50"/>
      <c r="AB479" s="55"/>
      <c r="AC479" s="56"/>
      <c r="AJQ479" s="57"/>
      <c r="AJR479"/>
      <c r="AJS479"/>
      <c r="AJT479"/>
      <c r="AJU479"/>
      <c r="AJV479"/>
      <c r="AJW479"/>
      <c r="AJX479"/>
      <c r="AJY479"/>
      <c r="AJZ479"/>
      <c r="AKA479"/>
      <c r="AKB479"/>
      <c r="AKC479"/>
      <c r="AKD479"/>
      <c r="AKE479"/>
      <c r="AKF479"/>
      <c r="AKG479"/>
      <c r="AKH479"/>
      <c r="AKI479"/>
      <c r="AKJ479"/>
      <c r="AKK479"/>
      <c r="AKL479"/>
      <c r="AKM479"/>
      <c r="AKN479"/>
      <c r="AKO479"/>
      <c r="AKP479"/>
      <c r="AKQ479"/>
      <c r="AKR479"/>
      <c r="AKS479"/>
      <c r="AKT479"/>
      <c r="AKU479"/>
      <c r="AKV479"/>
      <c r="AKW479"/>
      <c r="AKX479"/>
      <c r="AKY479"/>
      <c r="AKZ479"/>
      <c r="ALA479"/>
      <c r="ALB479"/>
      <c r="ALC479"/>
      <c r="ALD479"/>
      <c r="ALE479"/>
      <c r="ALF479"/>
      <c r="ALG479"/>
      <c r="ALH479"/>
      <c r="ALI479"/>
      <c r="ALJ479"/>
      <c r="ALK479"/>
      <c r="ALL479"/>
      <c r="ALM479"/>
      <c r="ALN479"/>
      <c r="ALO479"/>
      <c r="ALP479"/>
      <c r="ALQ479"/>
      <c r="ALR479"/>
      <c r="ALS479"/>
      <c r="ALT479"/>
      <c r="ALU479"/>
      <c r="ALV479"/>
      <c r="ALW479"/>
      <c r="ALX479"/>
      <c r="ALY479"/>
      <c r="ALZ479"/>
      <c r="AMA479"/>
      <c r="AMB479"/>
      <c r="AMC479"/>
      <c r="AMD479"/>
      <c r="AME479"/>
      <c r="AMF479"/>
      <c r="AMG479"/>
      <c r="AMH479"/>
      <c r="AMI479"/>
      <c r="AMJ479"/>
    </row>
    <row r="480" spans="1:1024" s="58" customFormat="1" ht="357" x14ac:dyDescent="0.3">
      <c r="A480" s="40" t="str">
        <f>VLOOKUP(E480,comité_bassin!A:B,2,0)</f>
        <v>Loire-Bretagne, Seine-Normandie</v>
      </c>
      <c r="B480" s="40" t="str">
        <f>VLOOKUP(E480,'Région SAGE'!$A$2:$B$233,2,0)</f>
        <v>NORMANDIE</v>
      </c>
      <c r="C480" s="40" t="str">
        <f>VLOOKUP(E480,'département SAGE'!$A$2:$B$192,2,0)</f>
        <v>ORNE</v>
      </c>
      <c r="D480" s="41" t="s">
        <v>1939</v>
      </c>
      <c r="E480" s="75" t="s">
        <v>1940</v>
      </c>
      <c r="F480" s="42">
        <f>VLOOKUP(E480,date_approbation!$A$2:$B$192,2,0)</f>
        <v>40100</v>
      </c>
      <c r="G480" s="42" t="str">
        <f>VLOOKUP(E480,' SAGE nécessaire'!$A$2:$C$192,2,0)</f>
        <v>non</v>
      </c>
      <c r="H480" s="42" t="str">
        <f>VLOOKUP(E480,' SAGE nécessaire'!$A$2:$C$192,3,0)</f>
        <v>non</v>
      </c>
      <c r="I480" s="43" t="s">
        <v>546</v>
      </c>
      <c r="J480" s="44" t="s">
        <v>1961</v>
      </c>
      <c r="K480" s="40" t="s">
        <v>73</v>
      </c>
      <c r="L480" s="45" t="str">
        <f t="shared" si="1"/>
        <v>Milieux aquatiques</v>
      </c>
      <c r="M480" s="46" t="s">
        <v>395</v>
      </c>
      <c r="N480" s="45"/>
      <c r="O480" s="46"/>
      <c r="P480" s="47" t="s">
        <v>1962</v>
      </c>
      <c r="Q480" s="48" t="s">
        <v>1963</v>
      </c>
      <c r="R480" s="79" t="s">
        <v>200</v>
      </c>
      <c r="S480" s="55" t="s">
        <v>79</v>
      </c>
      <c r="T480" s="67" t="s">
        <v>1016</v>
      </c>
      <c r="U480" s="52"/>
      <c r="V480" s="58" t="s">
        <v>82</v>
      </c>
      <c r="W480" s="57"/>
      <c r="X480" s="54" t="s">
        <v>83</v>
      </c>
      <c r="Y480" s="54" t="s">
        <v>83</v>
      </c>
      <c r="Z480" s="54" t="s">
        <v>84</v>
      </c>
      <c r="AA480" s="50"/>
      <c r="AB480" s="55"/>
      <c r="AC480" s="56"/>
      <c r="AJQ480" s="57"/>
      <c r="AJR480"/>
      <c r="AJS480"/>
      <c r="AJT480"/>
      <c r="AJU480"/>
      <c r="AJV480"/>
      <c r="AJW480"/>
      <c r="AJX480"/>
      <c r="AJY480"/>
      <c r="AJZ480"/>
      <c r="AKA480"/>
      <c r="AKB480"/>
      <c r="AKC480"/>
      <c r="AKD480"/>
      <c r="AKE480"/>
      <c r="AKF480"/>
      <c r="AKG480"/>
      <c r="AKH480"/>
      <c r="AKI480"/>
      <c r="AKJ480"/>
      <c r="AKK480"/>
      <c r="AKL480"/>
      <c r="AKM480"/>
      <c r="AKN480"/>
      <c r="AKO480"/>
      <c r="AKP480"/>
      <c r="AKQ480"/>
      <c r="AKR480"/>
      <c r="AKS480"/>
      <c r="AKT480"/>
      <c r="AKU480"/>
      <c r="AKV480"/>
      <c r="AKW480"/>
      <c r="AKX480"/>
      <c r="AKY480"/>
      <c r="AKZ480"/>
      <c r="ALA480"/>
      <c r="ALB480"/>
      <c r="ALC480"/>
      <c r="ALD480"/>
      <c r="ALE480"/>
      <c r="ALF480"/>
      <c r="ALG480"/>
      <c r="ALH480"/>
      <c r="ALI480"/>
      <c r="ALJ480"/>
      <c r="ALK480"/>
      <c r="ALL480"/>
      <c r="ALM480"/>
      <c r="ALN480"/>
      <c r="ALO480"/>
      <c r="ALP480"/>
      <c r="ALQ480"/>
      <c r="ALR480"/>
      <c r="ALS480"/>
      <c r="ALT480"/>
      <c r="ALU480"/>
      <c r="ALV480"/>
      <c r="ALW480"/>
      <c r="ALX480"/>
      <c r="ALY480"/>
      <c r="ALZ480"/>
      <c r="AMA480"/>
      <c r="AMB480"/>
      <c r="AMC480"/>
      <c r="AMD480"/>
      <c r="AME480"/>
      <c r="AMF480"/>
      <c r="AMG480"/>
      <c r="AMH480"/>
      <c r="AMI480"/>
      <c r="AMJ480"/>
    </row>
    <row r="481" spans="1:1024" s="58" customFormat="1" ht="294" x14ac:dyDescent="0.3">
      <c r="A481" s="40" t="str">
        <f>VLOOKUP(E481,comité_bassin!A:B,2,0)</f>
        <v>Loire-Bretagne, Seine-Normandie</v>
      </c>
      <c r="B481" s="40" t="str">
        <f>VLOOKUP(E481,'Région SAGE'!$A$2:$B$233,2,0)</f>
        <v>NORMANDIE</v>
      </c>
      <c r="C481" s="40" t="str">
        <f>VLOOKUP(E481,'département SAGE'!$A$2:$B$192,2,0)</f>
        <v>ORNE</v>
      </c>
      <c r="D481" s="41" t="s">
        <v>1939</v>
      </c>
      <c r="E481" s="75" t="s">
        <v>1940</v>
      </c>
      <c r="F481" s="42">
        <f>VLOOKUP(E481,date_approbation!$A$2:$B$192,2,0)</f>
        <v>40100</v>
      </c>
      <c r="G481" s="42" t="str">
        <f>VLOOKUP(E481,' SAGE nécessaire'!$A$2:$C$192,2,0)</f>
        <v>non</v>
      </c>
      <c r="H481" s="42" t="str">
        <f>VLOOKUP(E481,' SAGE nécessaire'!$A$2:$C$192,3,0)</f>
        <v>non</v>
      </c>
      <c r="I481" s="43" t="s">
        <v>550</v>
      </c>
      <c r="J481" s="44" t="s">
        <v>1964</v>
      </c>
      <c r="K481" s="40" t="s">
        <v>73</v>
      </c>
      <c r="L481" s="45" t="str">
        <f t="shared" si="1"/>
        <v>Milieux aquatiques</v>
      </c>
      <c r="M481" s="46" t="s">
        <v>217</v>
      </c>
      <c r="N481" s="45"/>
      <c r="O481" s="46"/>
      <c r="P481" s="47" t="s">
        <v>1965</v>
      </c>
      <c r="Q481" s="48" t="s">
        <v>1966</v>
      </c>
      <c r="R481" s="79" t="s">
        <v>200</v>
      </c>
      <c r="S481" s="55" t="s">
        <v>79</v>
      </c>
      <c r="T481" s="51" t="s">
        <v>297</v>
      </c>
      <c r="U481" s="52"/>
      <c r="V481" s="58" t="s">
        <v>82</v>
      </c>
      <c r="W481" s="57"/>
      <c r="X481" s="54" t="s">
        <v>83</v>
      </c>
      <c r="Y481" s="54" t="s">
        <v>83</v>
      </c>
      <c r="Z481" s="54" t="s">
        <v>84</v>
      </c>
      <c r="AA481" s="50"/>
      <c r="AB481" s="55"/>
      <c r="AC481" s="56"/>
      <c r="AJQ481" s="57"/>
      <c r="AJR481"/>
      <c r="AJS481"/>
      <c r="AJT481"/>
      <c r="AJU481"/>
      <c r="AJV481"/>
      <c r="AJW481"/>
      <c r="AJX481"/>
      <c r="AJY481"/>
      <c r="AJZ481"/>
      <c r="AKA481"/>
      <c r="AKB481"/>
      <c r="AKC481"/>
      <c r="AKD481"/>
      <c r="AKE481"/>
      <c r="AKF481"/>
      <c r="AKG481"/>
      <c r="AKH481"/>
      <c r="AKI481"/>
      <c r="AKJ481"/>
      <c r="AKK481"/>
      <c r="AKL481"/>
      <c r="AKM481"/>
      <c r="AKN481"/>
      <c r="AKO481"/>
      <c r="AKP481"/>
      <c r="AKQ481"/>
      <c r="AKR481"/>
      <c r="AKS481"/>
      <c r="AKT481"/>
      <c r="AKU481"/>
      <c r="AKV481"/>
      <c r="AKW481"/>
      <c r="AKX481"/>
      <c r="AKY481"/>
      <c r="AKZ481"/>
      <c r="ALA481"/>
      <c r="ALB481"/>
      <c r="ALC481"/>
      <c r="ALD481"/>
      <c r="ALE481"/>
      <c r="ALF481"/>
      <c r="ALG481"/>
      <c r="ALH481"/>
      <c r="ALI481"/>
      <c r="ALJ481"/>
      <c r="ALK481"/>
      <c r="ALL481"/>
      <c r="ALM481"/>
      <c r="ALN481"/>
      <c r="ALO481"/>
      <c r="ALP481"/>
      <c r="ALQ481"/>
      <c r="ALR481"/>
      <c r="ALS481"/>
      <c r="ALT481"/>
      <c r="ALU481"/>
      <c r="ALV481"/>
      <c r="ALW481"/>
      <c r="ALX481"/>
      <c r="ALY481"/>
      <c r="ALZ481"/>
      <c r="AMA481"/>
      <c r="AMB481"/>
      <c r="AMC481"/>
      <c r="AMD481"/>
      <c r="AME481"/>
      <c r="AMF481"/>
      <c r="AMG481"/>
      <c r="AMH481"/>
      <c r="AMI481"/>
      <c r="AMJ481"/>
    </row>
    <row r="482" spans="1:1024" s="58" customFormat="1" ht="409.6" x14ac:dyDescent="0.3">
      <c r="A482" s="40" t="str">
        <f>VLOOKUP(E482,comité_bassin!A:B,2,0)</f>
        <v>Loire-Bretagne, Seine-Normandie</v>
      </c>
      <c r="B482" s="40" t="str">
        <f>VLOOKUP(E482,'Région SAGE'!$A$2:$B$233,2,0)</f>
        <v>NORMANDIE</v>
      </c>
      <c r="C482" s="40" t="str">
        <f>VLOOKUP(E482,'département SAGE'!$A$2:$B$192,2,0)</f>
        <v>ORNE</v>
      </c>
      <c r="D482" s="41" t="s">
        <v>1939</v>
      </c>
      <c r="E482" s="75" t="s">
        <v>1940</v>
      </c>
      <c r="F482" s="42">
        <f>VLOOKUP(E482,date_approbation!$A$2:$B$192,2,0)</f>
        <v>40100</v>
      </c>
      <c r="G482" s="42" t="str">
        <f>VLOOKUP(E482,' SAGE nécessaire'!$A$2:$C$192,2,0)</f>
        <v>non</v>
      </c>
      <c r="H482" s="42" t="str">
        <f>VLOOKUP(E482,' SAGE nécessaire'!$A$2:$C$192,3,0)</f>
        <v>non</v>
      </c>
      <c r="I482" s="43" t="s">
        <v>637</v>
      </c>
      <c r="J482" s="44" t="s">
        <v>1967</v>
      </c>
      <c r="K482" s="40" t="s">
        <v>73</v>
      </c>
      <c r="L482" s="45" t="str">
        <f t="shared" si="1"/>
        <v>Milieux aquatiques</v>
      </c>
      <c r="M482" s="46" t="s">
        <v>234</v>
      </c>
      <c r="N482" s="45"/>
      <c r="O482" s="46"/>
      <c r="P482" s="47" t="s">
        <v>1968</v>
      </c>
      <c r="Q482" s="48" t="s">
        <v>1969</v>
      </c>
      <c r="R482" s="79" t="s">
        <v>200</v>
      </c>
      <c r="S482" s="55" t="s">
        <v>79</v>
      </c>
      <c r="T482" s="51" t="s">
        <v>297</v>
      </c>
      <c r="U482" s="52" t="s">
        <v>81</v>
      </c>
      <c r="V482" s="58" t="s">
        <v>82</v>
      </c>
      <c r="W482" s="57"/>
      <c r="X482" s="54" t="s">
        <v>83</v>
      </c>
      <c r="Y482" s="54" t="s">
        <v>83</v>
      </c>
      <c r="Z482" s="54" t="s">
        <v>84</v>
      </c>
      <c r="AA482" s="50"/>
      <c r="AB482" s="55"/>
      <c r="AC482" s="56"/>
      <c r="AJQ482" s="57"/>
      <c r="AJR482"/>
      <c r="AJS482"/>
      <c r="AJT482"/>
      <c r="AJU482"/>
      <c r="AJV482"/>
      <c r="AJW482"/>
      <c r="AJX482"/>
      <c r="AJY482"/>
      <c r="AJZ482"/>
      <c r="AKA482"/>
      <c r="AKB482"/>
      <c r="AKC482"/>
      <c r="AKD482"/>
      <c r="AKE482"/>
      <c r="AKF482"/>
      <c r="AKG482"/>
      <c r="AKH482"/>
      <c r="AKI482"/>
      <c r="AKJ482"/>
      <c r="AKK482"/>
      <c r="AKL482"/>
      <c r="AKM482"/>
      <c r="AKN482"/>
      <c r="AKO482"/>
      <c r="AKP482"/>
      <c r="AKQ482"/>
      <c r="AKR482"/>
      <c r="AKS482"/>
      <c r="AKT482"/>
      <c r="AKU482"/>
      <c r="AKV482"/>
      <c r="AKW482"/>
      <c r="AKX482"/>
      <c r="AKY482"/>
      <c r="AKZ482"/>
      <c r="ALA482"/>
      <c r="ALB482"/>
      <c r="ALC482"/>
      <c r="ALD482"/>
      <c r="ALE482"/>
      <c r="ALF482"/>
      <c r="ALG482"/>
      <c r="ALH482"/>
      <c r="ALI482"/>
      <c r="ALJ482"/>
      <c r="ALK482"/>
      <c r="ALL482"/>
      <c r="ALM482"/>
      <c r="ALN482"/>
      <c r="ALO482"/>
      <c r="ALP482"/>
      <c r="ALQ482"/>
      <c r="ALR482"/>
      <c r="ALS482"/>
      <c r="ALT482"/>
      <c r="ALU482"/>
      <c r="ALV482"/>
      <c r="ALW482"/>
      <c r="ALX482"/>
      <c r="ALY482"/>
      <c r="ALZ482"/>
      <c r="AMA482"/>
      <c r="AMB482"/>
      <c r="AMC482"/>
      <c r="AMD482"/>
      <c r="AME482"/>
      <c r="AMF482"/>
      <c r="AMG482"/>
      <c r="AMH482"/>
      <c r="AMI482"/>
      <c r="AMJ482"/>
    </row>
    <row r="483" spans="1:1024" s="58" customFormat="1" ht="126" x14ac:dyDescent="0.3">
      <c r="A483" s="40" t="str">
        <f>VLOOKUP(E483,comité_bassin!A:B,2,0)</f>
        <v>Loire-Bretagne</v>
      </c>
      <c r="B483" s="40" t="str">
        <f>VLOOKUP(E483,'Région SAGE'!$A$2:$B$233,2,0)</f>
        <v>PAYS DE LA LOIRE</v>
      </c>
      <c r="C483" s="40" t="str">
        <f>VLOOKUP(E483,'département SAGE'!$A$2:$B$192,2,0)</f>
        <v>LOIRE-ATLANTIQUE</v>
      </c>
      <c r="D483" s="41" t="s">
        <v>1970</v>
      </c>
      <c r="E483" s="75" t="s">
        <v>1971</v>
      </c>
      <c r="F483" s="42">
        <f>VLOOKUP(E483,date_approbation!$A$2:$B$192,2,0)</f>
        <v>37320</v>
      </c>
      <c r="G483" s="42" t="str">
        <f>VLOOKUP(E483,' SAGE nécessaire'!$A$2:$C$192,2,0)</f>
        <v>non</v>
      </c>
      <c r="H483" s="42" t="str">
        <f>VLOOKUP(E483,' SAGE nécessaire'!$A$2:$C$192,3,0)</f>
        <v>non</v>
      </c>
      <c r="I483" s="43" t="s">
        <v>480</v>
      </c>
      <c r="J483" s="44" t="s">
        <v>1972</v>
      </c>
      <c r="K483" s="40" t="s">
        <v>73</v>
      </c>
      <c r="L483" s="45" t="str">
        <f t="shared" si="1"/>
        <v>Milieux aquatiques</v>
      </c>
      <c r="M483" s="59" t="s">
        <v>119</v>
      </c>
      <c r="N483" s="45"/>
      <c r="O483" s="46"/>
      <c r="P483" s="47" t="s">
        <v>1973</v>
      </c>
      <c r="Q483" s="48" t="s">
        <v>1974</v>
      </c>
      <c r="R483" s="79" t="s">
        <v>200</v>
      </c>
      <c r="S483" s="50" t="s">
        <v>91</v>
      </c>
      <c r="T483" s="81" t="s">
        <v>460</v>
      </c>
      <c r="U483" s="52"/>
      <c r="V483" s="58" t="s">
        <v>82</v>
      </c>
      <c r="W483" s="57"/>
      <c r="X483" s="90" t="s">
        <v>71</v>
      </c>
      <c r="Y483" s="54" t="s">
        <v>83</v>
      </c>
      <c r="Z483" s="54" t="s">
        <v>84</v>
      </c>
      <c r="AA483" s="50"/>
      <c r="AB483" s="55"/>
      <c r="AC483" s="56"/>
      <c r="AJQ483" s="57"/>
      <c r="AJR483"/>
      <c r="AJS483"/>
      <c r="AJT483"/>
      <c r="AJU483"/>
      <c r="AJV483"/>
      <c r="AJW483"/>
      <c r="AJX483"/>
      <c r="AJY483"/>
      <c r="AJZ483"/>
      <c r="AKA483"/>
      <c r="AKB483"/>
      <c r="AKC483"/>
      <c r="AKD483"/>
      <c r="AKE483"/>
      <c r="AKF483"/>
      <c r="AKG483"/>
      <c r="AKH483"/>
      <c r="AKI483"/>
      <c r="AKJ483"/>
      <c r="AKK483"/>
      <c r="AKL483"/>
      <c r="AKM483"/>
      <c r="AKN483"/>
      <c r="AKO483"/>
      <c r="AKP483"/>
      <c r="AKQ483"/>
      <c r="AKR483"/>
      <c r="AKS483"/>
      <c r="AKT483"/>
      <c r="AKU483"/>
      <c r="AKV483"/>
      <c r="AKW483"/>
      <c r="AKX483"/>
      <c r="AKY483"/>
      <c r="AKZ483"/>
      <c r="ALA483"/>
      <c r="ALB483"/>
      <c r="ALC483"/>
      <c r="ALD483"/>
      <c r="ALE483"/>
      <c r="ALF483"/>
      <c r="ALG483"/>
      <c r="ALH483"/>
      <c r="ALI483"/>
      <c r="ALJ483"/>
      <c r="ALK483"/>
      <c r="ALL483"/>
      <c r="ALM483"/>
      <c r="ALN483"/>
      <c r="ALO483"/>
      <c r="ALP483"/>
      <c r="ALQ483"/>
      <c r="ALR483"/>
      <c r="ALS483"/>
      <c r="ALT483"/>
      <c r="ALU483"/>
      <c r="ALV483"/>
      <c r="ALW483"/>
      <c r="ALX483"/>
      <c r="ALY483"/>
      <c r="ALZ483"/>
      <c r="AMA483"/>
      <c r="AMB483"/>
      <c r="AMC483"/>
      <c r="AMD483"/>
      <c r="AME483"/>
      <c r="AMF483"/>
      <c r="AMG483"/>
      <c r="AMH483"/>
      <c r="AMI483"/>
      <c r="AMJ483"/>
    </row>
    <row r="484" spans="1:1024" s="58" customFormat="1" ht="42" x14ac:dyDescent="0.3">
      <c r="A484" s="40" t="str">
        <f>VLOOKUP(E484,comité_bassin!A:B,2,0)</f>
        <v>Loire-Bretagne</v>
      </c>
      <c r="B484" s="40" t="str">
        <f>VLOOKUP(E484,'Région SAGE'!$A$2:$B$233,2,0)</f>
        <v>CENTRE-VAL DE LOIRE</v>
      </c>
      <c r="C484" s="40" t="str">
        <f>VLOOKUP(E484,'département SAGE'!$A$2:$B$192,2,0)</f>
        <v>LOIRET</v>
      </c>
      <c r="D484" s="41" t="s">
        <v>1975</v>
      </c>
      <c r="E484" s="75" t="s">
        <v>1976</v>
      </c>
      <c r="F484" s="42">
        <f>VLOOKUP(E484,date_approbation!$A$2:$B$192,2,0)</f>
        <v>40892</v>
      </c>
      <c r="G484" s="42" t="str">
        <f>VLOOKUP(E484,' SAGE nécessaire'!$A$2:$C$192,2,0)</f>
        <v>non</v>
      </c>
      <c r="H484" s="42" t="str">
        <f>VLOOKUP(E484,' SAGE nécessaire'!$A$2:$C$192,3,0)</f>
        <v>non</v>
      </c>
      <c r="I484" s="43" t="s">
        <v>480</v>
      </c>
      <c r="J484" s="44" t="s">
        <v>1977</v>
      </c>
      <c r="K484" s="40" t="s">
        <v>107</v>
      </c>
      <c r="L484" s="45" t="s">
        <v>108</v>
      </c>
      <c r="M484" s="46"/>
      <c r="N484" s="45"/>
      <c r="O484" s="46"/>
      <c r="P484" s="47" t="s">
        <v>1978</v>
      </c>
      <c r="Q484" s="48" t="s">
        <v>1978</v>
      </c>
      <c r="R484" s="79" t="s">
        <v>200</v>
      </c>
      <c r="S484" s="55" t="s">
        <v>79</v>
      </c>
      <c r="T484" s="51" t="s">
        <v>285</v>
      </c>
      <c r="U484" s="52"/>
      <c r="V484" s="58" t="s">
        <v>82</v>
      </c>
      <c r="W484" s="57"/>
      <c r="X484" s="54" t="s">
        <v>83</v>
      </c>
      <c r="Y484" s="54" t="s">
        <v>83</v>
      </c>
      <c r="Z484" s="54" t="s">
        <v>102</v>
      </c>
      <c r="AA484" s="50"/>
      <c r="AB484" s="55"/>
      <c r="AC484" s="56"/>
      <c r="AJQ484" s="57"/>
      <c r="AJR484"/>
      <c r="AJS484"/>
      <c r="AJT484"/>
      <c r="AJU484"/>
      <c r="AJV484"/>
      <c r="AJW484"/>
      <c r="AJX484"/>
      <c r="AJY484"/>
      <c r="AJZ484"/>
      <c r="AKA484"/>
      <c r="AKB484"/>
      <c r="AKC484"/>
      <c r="AKD484"/>
      <c r="AKE484"/>
      <c r="AKF484"/>
      <c r="AKG484"/>
      <c r="AKH484"/>
      <c r="AKI484"/>
      <c r="AKJ484"/>
      <c r="AKK484"/>
      <c r="AKL484"/>
      <c r="AKM484"/>
      <c r="AKN484"/>
      <c r="AKO484"/>
      <c r="AKP484"/>
      <c r="AKQ484"/>
      <c r="AKR484"/>
      <c r="AKS484"/>
      <c r="AKT484"/>
      <c r="AKU484"/>
      <c r="AKV484"/>
      <c r="AKW484"/>
      <c r="AKX484"/>
      <c r="AKY484"/>
      <c r="AKZ484"/>
      <c r="ALA484"/>
      <c r="ALB484"/>
      <c r="ALC484"/>
      <c r="ALD484"/>
      <c r="ALE484"/>
      <c r="ALF484"/>
      <c r="ALG484"/>
      <c r="ALH484"/>
      <c r="ALI484"/>
      <c r="ALJ484"/>
      <c r="ALK484"/>
      <c r="ALL484"/>
      <c r="ALM484"/>
      <c r="ALN484"/>
      <c r="ALO484"/>
      <c r="ALP484"/>
      <c r="ALQ484"/>
      <c r="ALR484"/>
      <c r="ALS484"/>
      <c r="ALT484"/>
      <c r="ALU484"/>
      <c r="ALV484"/>
      <c r="ALW484"/>
      <c r="ALX484"/>
      <c r="ALY484"/>
      <c r="ALZ484"/>
      <c r="AMA484"/>
      <c r="AMB484"/>
      <c r="AMC484"/>
      <c r="AMD484"/>
      <c r="AME484"/>
      <c r="AMF484"/>
      <c r="AMG484"/>
      <c r="AMH484"/>
      <c r="AMI484"/>
      <c r="AMJ484"/>
    </row>
    <row r="485" spans="1:1024" s="58" customFormat="1" ht="63" x14ac:dyDescent="0.3">
      <c r="A485" s="40" t="str">
        <f>VLOOKUP(E485,comité_bassin!A:B,2,0)</f>
        <v>Loire-Bretagne</v>
      </c>
      <c r="B485" s="40" t="str">
        <f>VLOOKUP(E485,'Région SAGE'!$A$2:$B$233,2,0)</f>
        <v>CENTRE-VAL DE LOIRE</v>
      </c>
      <c r="C485" s="40" t="str">
        <f>VLOOKUP(E485,'département SAGE'!$A$2:$B$192,2,0)</f>
        <v>LOIRET</v>
      </c>
      <c r="D485" s="41" t="s">
        <v>1975</v>
      </c>
      <c r="E485" s="75" t="s">
        <v>1976</v>
      </c>
      <c r="F485" s="42">
        <f>VLOOKUP(E485,date_approbation!$A$2:$B$192,2,0)</f>
        <v>40892</v>
      </c>
      <c r="G485" s="42" t="str">
        <f>VLOOKUP(E485,' SAGE nécessaire'!$A$2:$C$192,2,0)</f>
        <v>non</v>
      </c>
      <c r="H485" s="42" t="str">
        <f>VLOOKUP(E485,' SAGE nécessaire'!$A$2:$C$192,3,0)</f>
        <v>non</v>
      </c>
      <c r="I485" s="43" t="s">
        <v>484</v>
      </c>
      <c r="J485" s="44" t="s">
        <v>1979</v>
      </c>
      <c r="K485" s="40" t="s">
        <v>73</v>
      </c>
      <c r="L485" s="45" t="str">
        <f>IF(OR(S485="2°a)", S485="2°b)",S485="2°c)",S485="4°"),"Milieux aquatiques","")</f>
        <v>Milieux aquatiques</v>
      </c>
      <c r="M485" s="46" t="s">
        <v>87</v>
      </c>
      <c r="N485" s="45"/>
      <c r="O485" s="46"/>
      <c r="P485" s="47" t="s">
        <v>1980</v>
      </c>
      <c r="Q485" s="48" t="s">
        <v>1980</v>
      </c>
      <c r="R485" s="79" t="s">
        <v>200</v>
      </c>
      <c r="S485" s="55" t="s">
        <v>79</v>
      </c>
      <c r="T485" s="81" t="s">
        <v>92</v>
      </c>
      <c r="U485" s="52"/>
      <c r="V485" s="58" t="s">
        <v>82</v>
      </c>
      <c r="W485" s="57"/>
      <c r="X485" s="54" t="s">
        <v>83</v>
      </c>
      <c r="Y485" s="54" t="s">
        <v>83</v>
      </c>
      <c r="Z485" s="54" t="s">
        <v>84</v>
      </c>
      <c r="AA485" s="50"/>
      <c r="AB485" s="55"/>
      <c r="AC485" s="56"/>
      <c r="AJQ485" s="57"/>
      <c r="AJR485"/>
      <c r="AJS485"/>
      <c r="AJT485"/>
      <c r="AJU485"/>
      <c r="AJV485"/>
      <c r="AJW485"/>
      <c r="AJX485"/>
      <c r="AJY485"/>
      <c r="AJZ485"/>
      <c r="AKA485"/>
      <c r="AKB485"/>
      <c r="AKC485"/>
      <c r="AKD485"/>
      <c r="AKE485"/>
      <c r="AKF485"/>
      <c r="AKG485"/>
      <c r="AKH485"/>
      <c r="AKI485"/>
      <c r="AKJ485"/>
      <c r="AKK485"/>
      <c r="AKL485"/>
      <c r="AKM485"/>
      <c r="AKN485"/>
      <c r="AKO485"/>
      <c r="AKP485"/>
      <c r="AKQ485"/>
      <c r="AKR485"/>
      <c r="AKS485"/>
      <c r="AKT485"/>
      <c r="AKU485"/>
      <c r="AKV485"/>
      <c r="AKW485"/>
      <c r="AKX485"/>
      <c r="AKY485"/>
      <c r="AKZ485"/>
      <c r="ALA485"/>
      <c r="ALB485"/>
      <c r="ALC485"/>
      <c r="ALD485"/>
      <c r="ALE485"/>
      <c r="ALF485"/>
      <c r="ALG485"/>
      <c r="ALH485"/>
      <c r="ALI485"/>
      <c r="ALJ485"/>
      <c r="ALK485"/>
      <c r="ALL485"/>
      <c r="ALM485"/>
      <c r="ALN485"/>
      <c r="ALO485"/>
      <c r="ALP485"/>
      <c r="ALQ485"/>
      <c r="ALR485"/>
      <c r="ALS485"/>
      <c r="ALT485"/>
      <c r="ALU485"/>
      <c r="ALV485"/>
      <c r="ALW485"/>
      <c r="ALX485"/>
      <c r="ALY485"/>
      <c r="ALZ485"/>
      <c r="AMA485"/>
      <c r="AMB485"/>
      <c r="AMC485"/>
      <c r="AMD485"/>
      <c r="AME485"/>
      <c r="AMF485"/>
      <c r="AMG485"/>
      <c r="AMH485"/>
      <c r="AMI485"/>
      <c r="AMJ485"/>
    </row>
    <row r="486" spans="1:1024" s="58" customFormat="1" ht="42" x14ac:dyDescent="0.3">
      <c r="A486" s="40" t="str">
        <f>VLOOKUP(E486,comité_bassin!A:B,2,0)</f>
        <v>Loire-Bretagne</v>
      </c>
      <c r="B486" s="40" t="str">
        <f>VLOOKUP(E486,'Région SAGE'!$A$2:$B$233,2,0)</f>
        <v>CENTRE-VAL DE LOIRE</v>
      </c>
      <c r="C486" s="40" t="str">
        <f>VLOOKUP(E486,'département SAGE'!$A$2:$B$192,2,0)</f>
        <v>LOIRET</v>
      </c>
      <c r="D486" s="41" t="s">
        <v>1975</v>
      </c>
      <c r="E486" s="75" t="s">
        <v>1976</v>
      </c>
      <c r="F486" s="42">
        <f>VLOOKUP(E486,date_approbation!$A$2:$B$192,2,0)</f>
        <v>40892</v>
      </c>
      <c r="G486" s="42" t="str">
        <f>VLOOKUP(E486,' SAGE nécessaire'!$A$2:$C$192,2,0)</f>
        <v>non</v>
      </c>
      <c r="H486" s="42" t="str">
        <f>VLOOKUP(E486,' SAGE nécessaire'!$A$2:$C$192,3,0)</f>
        <v>non</v>
      </c>
      <c r="I486" s="43" t="s">
        <v>489</v>
      </c>
      <c r="J486" s="44" t="s">
        <v>1981</v>
      </c>
      <c r="K486" s="40" t="s">
        <v>73</v>
      </c>
      <c r="L486" s="45" t="str">
        <f>IF(OR(S486="2°a)", S486="2°b)",S486="2°c)",S486="4°"),"Milieux aquatiques","")</f>
        <v>Milieux aquatiques</v>
      </c>
      <c r="M486" s="59" t="s">
        <v>119</v>
      </c>
      <c r="N486" s="45"/>
      <c r="O486" s="46"/>
      <c r="P486" s="47" t="s">
        <v>1982</v>
      </c>
      <c r="Q486" s="48" t="s">
        <v>1982</v>
      </c>
      <c r="R486" s="79" t="s">
        <v>200</v>
      </c>
      <c r="S486" s="55" t="s">
        <v>79</v>
      </c>
      <c r="T486" s="81" t="s">
        <v>460</v>
      </c>
      <c r="U486" s="52"/>
      <c r="V486" s="58" t="s">
        <v>82</v>
      </c>
      <c r="W486" s="57"/>
      <c r="X486" s="54" t="s">
        <v>83</v>
      </c>
      <c r="Y486" s="54" t="s">
        <v>83</v>
      </c>
      <c r="Z486" s="54" t="s">
        <v>84</v>
      </c>
      <c r="AA486" s="50"/>
      <c r="AB486" s="55"/>
      <c r="AC486" s="56"/>
      <c r="AJQ486" s="57"/>
      <c r="AJR486"/>
      <c r="AJS486"/>
      <c r="AJT486"/>
      <c r="AJU486"/>
      <c r="AJV486"/>
      <c r="AJW486"/>
      <c r="AJX486"/>
      <c r="AJY486"/>
      <c r="AJZ486"/>
      <c r="AKA486"/>
      <c r="AKB486"/>
      <c r="AKC486"/>
      <c r="AKD486"/>
      <c r="AKE486"/>
      <c r="AKF486"/>
      <c r="AKG486"/>
      <c r="AKH486"/>
      <c r="AKI486"/>
      <c r="AKJ486"/>
      <c r="AKK486"/>
      <c r="AKL486"/>
      <c r="AKM486"/>
      <c r="AKN486"/>
      <c r="AKO486"/>
      <c r="AKP486"/>
      <c r="AKQ486"/>
      <c r="AKR486"/>
      <c r="AKS486"/>
      <c r="AKT486"/>
      <c r="AKU486"/>
      <c r="AKV486"/>
      <c r="AKW486"/>
      <c r="AKX486"/>
      <c r="AKY486"/>
      <c r="AKZ486"/>
      <c r="ALA486"/>
      <c r="ALB486"/>
      <c r="ALC486"/>
      <c r="ALD486"/>
      <c r="ALE486"/>
      <c r="ALF486"/>
      <c r="ALG486"/>
      <c r="ALH486"/>
      <c r="ALI486"/>
      <c r="ALJ486"/>
      <c r="ALK486"/>
      <c r="ALL486"/>
      <c r="ALM486"/>
      <c r="ALN486"/>
      <c r="ALO486"/>
      <c r="ALP486"/>
      <c r="ALQ486"/>
      <c r="ALR486"/>
      <c r="ALS486"/>
      <c r="ALT486"/>
      <c r="ALU486"/>
      <c r="ALV486"/>
      <c r="ALW486"/>
      <c r="ALX486"/>
      <c r="ALY486"/>
      <c r="ALZ486"/>
      <c r="AMA486"/>
      <c r="AMB486"/>
      <c r="AMC486"/>
      <c r="AMD486"/>
      <c r="AME486"/>
      <c r="AMF486"/>
      <c r="AMG486"/>
      <c r="AMH486"/>
      <c r="AMI486"/>
      <c r="AMJ486"/>
    </row>
    <row r="487" spans="1:1024" s="58" customFormat="1" ht="42" x14ac:dyDescent="0.3">
      <c r="A487" s="40" t="str">
        <f>VLOOKUP(E487,comité_bassin!A:B,2,0)</f>
        <v>Loire-Bretagne</v>
      </c>
      <c r="B487" s="40" t="str">
        <f>VLOOKUP(E487,'Région SAGE'!$A$2:$B$233,2,0)</f>
        <v>CENTRE-VAL DE LOIRE</v>
      </c>
      <c r="C487" s="40" t="str">
        <f>VLOOKUP(E487,'département SAGE'!$A$2:$B$192,2,0)</f>
        <v>LOIRET</v>
      </c>
      <c r="D487" s="41" t="s">
        <v>1975</v>
      </c>
      <c r="E487" s="75" t="s">
        <v>1976</v>
      </c>
      <c r="F487" s="42">
        <f>VLOOKUP(E487,date_approbation!$A$2:$B$192,2,0)</f>
        <v>40892</v>
      </c>
      <c r="G487" s="42" t="str">
        <f>VLOOKUP(E487,' SAGE nécessaire'!$A$2:$C$192,2,0)</f>
        <v>non</v>
      </c>
      <c r="H487" s="42" t="str">
        <f>VLOOKUP(E487,' SAGE nécessaire'!$A$2:$C$192,3,0)</f>
        <v>non</v>
      </c>
      <c r="I487" s="43" t="s">
        <v>493</v>
      </c>
      <c r="J487" s="44" t="s">
        <v>1983</v>
      </c>
      <c r="K487" s="40" t="s">
        <v>73</v>
      </c>
      <c r="L487" s="45" t="s">
        <v>138</v>
      </c>
      <c r="M487" s="46" t="s">
        <v>463</v>
      </c>
      <c r="N487" s="45"/>
      <c r="O487" s="46"/>
      <c r="P487" s="47" t="s">
        <v>1984</v>
      </c>
      <c r="Q487" s="48" t="s">
        <v>1984</v>
      </c>
      <c r="R487" s="79" t="s">
        <v>200</v>
      </c>
      <c r="S487" s="55" t="s">
        <v>1784</v>
      </c>
      <c r="T487" s="67" t="s">
        <v>1003</v>
      </c>
      <c r="U487" s="52"/>
      <c r="V487" s="58" t="s">
        <v>82</v>
      </c>
      <c r="W487" s="57"/>
      <c r="X487" s="54" t="s">
        <v>83</v>
      </c>
      <c r="Y487" s="54" t="s">
        <v>83</v>
      </c>
      <c r="Z487" s="54" t="s">
        <v>84</v>
      </c>
      <c r="AA487" s="50"/>
      <c r="AB487" s="55"/>
      <c r="AC487" s="56"/>
      <c r="AJQ487" s="57"/>
      <c r="AJR487"/>
      <c r="AJS487"/>
      <c r="AJT487"/>
      <c r="AJU487"/>
      <c r="AJV487"/>
      <c r="AJW487"/>
      <c r="AJX487"/>
      <c r="AJY487"/>
      <c r="AJZ487"/>
      <c r="AKA487"/>
      <c r="AKB487"/>
      <c r="AKC487"/>
      <c r="AKD487"/>
      <c r="AKE487"/>
      <c r="AKF487"/>
      <c r="AKG487"/>
      <c r="AKH487"/>
      <c r="AKI487"/>
      <c r="AKJ487"/>
      <c r="AKK487"/>
      <c r="AKL487"/>
      <c r="AKM487"/>
      <c r="AKN487"/>
      <c r="AKO487"/>
      <c r="AKP487"/>
      <c r="AKQ487"/>
      <c r="AKR487"/>
      <c r="AKS487"/>
      <c r="AKT487"/>
      <c r="AKU487"/>
      <c r="AKV487"/>
      <c r="AKW487"/>
      <c r="AKX487"/>
      <c r="AKY487"/>
      <c r="AKZ487"/>
      <c r="ALA487"/>
      <c r="ALB487"/>
      <c r="ALC487"/>
      <c r="ALD487"/>
      <c r="ALE487"/>
      <c r="ALF487"/>
      <c r="ALG487"/>
      <c r="ALH487"/>
      <c r="ALI487"/>
      <c r="ALJ487"/>
      <c r="ALK487"/>
      <c r="ALL487"/>
      <c r="ALM487"/>
      <c r="ALN487"/>
      <c r="ALO487"/>
      <c r="ALP487"/>
      <c r="ALQ487"/>
      <c r="ALR487"/>
      <c r="ALS487"/>
      <c r="ALT487"/>
      <c r="ALU487"/>
      <c r="ALV487"/>
      <c r="ALW487"/>
      <c r="ALX487"/>
      <c r="ALY487"/>
      <c r="ALZ487"/>
      <c r="AMA487"/>
      <c r="AMB487"/>
      <c r="AMC487"/>
      <c r="AMD487"/>
      <c r="AME487"/>
      <c r="AMF487"/>
      <c r="AMG487"/>
      <c r="AMH487"/>
      <c r="AMI487"/>
      <c r="AMJ487"/>
    </row>
    <row r="488" spans="1:1024" s="58" customFormat="1" ht="63" x14ac:dyDescent="0.3">
      <c r="A488" s="40" t="str">
        <f>VLOOKUP(E488,comité_bassin!A:B,2,0)</f>
        <v>Loire-Bretagne</v>
      </c>
      <c r="B488" s="40" t="str">
        <f>VLOOKUP(E488,'Région SAGE'!$A$2:$B$233,2,0)</f>
        <v>CENTRE-VAL DE LOIRE</v>
      </c>
      <c r="C488" s="40" t="str">
        <f>VLOOKUP(E488,'département SAGE'!$A$2:$B$192,2,0)</f>
        <v>LOIRET</v>
      </c>
      <c r="D488" s="41" t="s">
        <v>1975</v>
      </c>
      <c r="E488" s="75" t="s">
        <v>1976</v>
      </c>
      <c r="F488" s="42">
        <f>VLOOKUP(E488,date_approbation!$A$2:$B$192,2,0)</f>
        <v>40892</v>
      </c>
      <c r="G488" s="42" t="str">
        <f>VLOOKUP(E488,' SAGE nécessaire'!$A$2:$C$192,2,0)</f>
        <v>non</v>
      </c>
      <c r="H488" s="42" t="str">
        <f>VLOOKUP(E488,' SAGE nécessaire'!$A$2:$C$192,3,0)</f>
        <v>non</v>
      </c>
      <c r="I488" s="43" t="s">
        <v>497</v>
      </c>
      <c r="J488" s="44" t="s">
        <v>1985</v>
      </c>
      <c r="K488" s="40" t="s">
        <v>73</v>
      </c>
      <c r="L488" s="45" t="s">
        <v>138</v>
      </c>
      <c r="M488" s="46" t="s">
        <v>139</v>
      </c>
      <c r="N488" s="45"/>
      <c r="O488" s="46"/>
      <c r="P488" s="47" t="s">
        <v>1986</v>
      </c>
      <c r="Q488" s="48" t="s">
        <v>1987</v>
      </c>
      <c r="R488" s="79" t="s">
        <v>220</v>
      </c>
      <c r="S488" s="55" t="s">
        <v>1784</v>
      </c>
      <c r="T488" s="81" t="s">
        <v>570</v>
      </c>
      <c r="U488" s="52"/>
      <c r="V488" s="58" t="s">
        <v>93</v>
      </c>
      <c r="W488" s="57"/>
      <c r="X488" s="54" t="s">
        <v>83</v>
      </c>
      <c r="Y488" s="54" t="s">
        <v>83</v>
      </c>
      <c r="Z488" s="54" t="s">
        <v>84</v>
      </c>
      <c r="AA488" s="50"/>
      <c r="AB488" s="55"/>
      <c r="AC488" s="56"/>
      <c r="AJQ488" s="57"/>
      <c r="AJR488"/>
      <c r="AJS488"/>
      <c r="AJT488"/>
      <c r="AJU488"/>
      <c r="AJV488"/>
      <c r="AJW488"/>
      <c r="AJX488"/>
      <c r="AJY488"/>
      <c r="AJZ488"/>
      <c r="AKA488"/>
      <c r="AKB488"/>
      <c r="AKC488"/>
      <c r="AKD488"/>
      <c r="AKE488"/>
      <c r="AKF488"/>
      <c r="AKG488"/>
      <c r="AKH488"/>
      <c r="AKI488"/>
      <c r="AKJ488"/>
      <c r="AKK488"/>
      <c r="AKL488"/>
      <c r="AKM488"/>
      <c r="AKN488"/>
      <c r="AKO488"/>
      <c r="AKP488"/>
      <c r="AKQ488"/>
      <c r="AKR488"/>
      <c r="AKS488"/>
      <c r="AKT488"/>
      <c r="AKU488"/>
      <c r="AKV488"/>
      <c r="AKW488"/>
      <c r="AKX488"/>
      <c r="AKY488"/>
      <c r="AKZ488"/>
      <c r="ALA488"/>
      <c r="ALB488"/>
      <c r="ALC488"/>
      <c r="ALD488"/>
      <c r="ALE488"/>
      <c r="ALF488"/>
      <c r="ALG488"/>
      <c r="ALH488"/>
      <c r="ALI488"/>
      <c r="ALJ488"/>
      <c r="ALK488"/>
      <c r="ALL488"/>
      <c r="ALM488"/>
      <c r="ALN488"/>
      <c r="ALO488"/>
      <c r="ALP488"/>
      <c r="ALQ488"/>
      <c r="ALR488"/>
      <c r="ALS488"/>
      <c r="ALT488"/>
      <c r="ALU488"/>
      <c r="ALV488"/>
      <c r="ALW488"/>
      <c r="ALX488"/>
      <c r="ALY488"/>
      <c r="ALZ488"/>
      <c r="AMA488"/>
      <c r="AMB488"/>
      <c r="AMC488"/>
      <c r="AMD488"/>
      <c r="AME488"/>
      <c r="AMF488"/>
      <c r="AMG488"/>
      <c r="AMH488"/>
      <c r="AMI488"/>
      <c r="AMJ488"/>
    </row>
    <row r="489" spans="1:1024" s="58" customFormat="1" ht="42" x14ac:dyDescent="0.3">
      <c r="A489" s="40" t="str">
        <f>VLOOKUP(E489,comité_bassin!A:B,2,0)</f>
        <v>Loire-Bretagne</v>
      </c>
      <c r="B489" s="40" t="str">
        <f>VLOOKUP(E489,'Région SAGE'!$A$2:$B$233,2,0)</f>
        <v>CENTRE-VAL DE LOIRE</v>
      </c>
      <c r="C489" s="40" t="str">
        <f>VLOOKUP(E489,'département SAGE'!$A$2:$B$192,2,0)</f>
        <v>LOIRET</v>
      </c>
      <c r="D489" s="41" t="s">
        <v>1975</v>
      </c>
      <c r="E489" s="75" t="s">
        <v>1976</v>
      </c>
      <c r="F489" s="42">
        <f>VLOOKUP(E489,date_approbation!$A$2:$B$192,2,0)</f>
        <v>40892</v>
      </c>
      <c r="G489" s="42" t="str">
        <f>VLOOKUP(E489,' SAGE nécessaire'!$A$2:$C$192,2,0)</f>
        <v>non</v>
      </c>
      <c r="H489" s="42" t="str">
        <f>VLOOKUP(E489,' SAGE nécessaire'!$A$2:$C$192,3,0)</f>
        <v>non</v>
      </c>
      <c r="I489" s="43" t="s">
        <v>576</v>
      </c>
      <c r="J489" s="44" t="s">
        <v>1988</v>
      </c>
      <c r="K489" s="40" t="s">
        <v>73</v>
      </c>
      <c r="L489" s="45" t="s">
        <v>74</v>
      </c>
      <c r="M489" s="46" t="s">
        <v>234</v>
      </c>
      <c r="N489" s="45"/>
      <c r="O489" s="46"/>
      <c r="P489" s="47" t="s">
        <v>1989</v>
      </c>
      <c r="Q489" s="48" t="s">
        <v>1989</v>
      </c>
      <c r="R489" s="79" t="s">
        <v>200</v>
      </c>
      <c r="S489" s="55" t="s">
        <v>1784</v>
      </c>
      <c r="T489" s="67" t="s">
        <v>1045</v>
      </c>
      <c r="U489" s="52"/>
      <c r="V489" s="58" t="s">
        <v>82</v>
      </c>
      <c r="W489" s="57"/>
      <c r="X489" s="54" t="s">
        <v>83</v>
      </c>
      <c r="Y489" s="54" t="s">
        <v>83</v>
      </c>
      <c r="Z489" s="54" t="s">
        <v>84</v>
      </c>
      <c r="AA489" s="50"/>
      <c r="AB489" s="55"/>
      <c r="AC489" s="56"/>
      <c r="AJQ489" s="57"/>
      <c r="AJR489"/>
      <c r="AJS489"/>
      <c r="AJT489"/>
      <c r="AJU489"/>
      <c r="AJV489"/>
      <c r="AJW489"/>
      <c r="AJX489"/>
      <c r="AJY489"/>
      <c r="AJZ489"/>
      <c r="AKA489"/>
      <c r="AKB489"/>
      <c r="AKC489"/>
      <c r="AKD489"/>
      <c r="AKE489"/>
      <c r="AKF489"/>
      <c r="AKG489"/>
      <c r="AKH489"/>
      <c r="AKI489"/>
      <c r="AKJ489"/>
      <c r="AKK489"/>
      <c r="AKL489"/>
      <c r="AKM489"/>
      <c r="AKN489"/>
      <c r="AKO489"/>
      <c r="AKP489"/>
      <c r="AKQ489"/>
      <c r="AKR489"/>
      <c r="AKS489"/>
      <c r="AKT489"/>
      <c r="AKU489"/>
      <c r="AKV489"/>
      <c r="AKW489"/>
      <c r="AKX489"/>
      <c r="AKY489"/>
      <c r="AKZ489"/>
      <c r="ALA489"/>
      <c r="ALB489"/>
      <c r="ALC489"/>
      <c r="ALD489"/>
      <c r="ALE489"/>
      <c r="ALF489"/>
      <c r="ALG489"/>
      <c r="ALH489"/>
      <c r="ALI489"/>
      <c r="ALJ489"/>
      <c r="ALK489"/>
      <c r="ALL489"/>
      <c r="ALM489"/>
      <c r="ALN489"/>
      <c r="ALO489"/>
      <c r="ALP489"/>
      <c r="ALQ489"/>
      <c r="ALR489"/>
      <c r="ALS489"/>
      <c r="ALT489"/>
      <c r="ALU489"/>
      <c r="ALV489"/>
      <c r="ALW489"/>
      <c r="ALX489"/>
      <c r="ALY489"/>
      <c r="ALZ489"/>
      <c r="AMA489"/>
      <c r="AMB489"/>
      <c r="AMC489"/>
      <c r="AMD489"/>
      <c r="AME489"/>
      <c r="AMF489"/>
      <c r="AMG489"/>
      <c r="AMH489"/>
      <c r="AMI489"/>
      <c r="AMJ489"/>
    </row>
    <row r="490" spans="1:1024" s="58" customFormat="1" ht="409.6" x14ac:dyDescent="0.3">
      <c r="A490" s="40" t="str">
        <f>VLOOKUP(E490,comité_bassin!A:B,2,0)</f>
        <v>Seine-Normandie, Loire-Bretagne</v>
      </c>
      <c r="B490" s="40" t="str">
        <f>VLOOKUP(E490,'Région SAGE'!$A$2:$B$233,2,0)</f>
        <v>ILE-DE-FRANCE</v>
      </c>
      <c r="C490" s="40" t="str">
        <f>VLOOKUP(E490,'département SAGE'!$A$2:$B$192,2,0)</f>
        <v>LOIRET</v>
      </c>
      <c r="D490" s="41" t="s">
        <v>1990</v>
      </c>
      <c r="E490" s="75" t="s">
        <v>1991</v>
      </c>
      <c r="F490" s="42">
        <f>VLOOKUP(E490,date_approbation!$A$2:$B$192,2,0)</f>
        <v>41436</v>
      </c>
      <c r="G490" s="42" t="str">
        <f>VLOOKUP(E490,' SAGE nécessaire'!$A$2:$C$192,2,0)</f>
        <v>oui</v>
      </c>
      <c r="H490" s="42" t="str">
        <f>VLOOKUP(E490,' SAGE nécessaire'!$A$2:$C$192,3,0)</f>
        <v>oui</v>
      </c>
      <c r="I490" s="43" t="s">
        <v>480</v>
      </c>
      <c r="J490" s="44" t="s">
        <v>1992</v>
      </c>
      <c r="K490" s="40" t="s">
        <v>107</v>
      </c>
      <c r="L490" s="45" t="s">
        <v>108</v>
      </c>
      <c r="M490" s="46" t="s">
        <v>109</v>
      </c>
      <c r="N490" s="45"/>
      <c r="O490" s="46"/>
      <c r="P490" s="47" t="s">
        <v>1993</v>
      </c>
      <c r="Q490" s="48" t="s">
        <v>1994</v>
      </c>
      <c r="R490" s="79" t="s">
        <v>220</v>
      </c>
      <c r="S490" s="50" t="s">
        <v>113</v>
      </c>
      <c r="T490" s="81" t="s">
        <v>488</v>
      </c>
      <c r="U490" s="52"/>
      <c r="V490" s="58" t="s">
        <v>82</v>
      </c>
      <c r="W490" s="57"/>
      <c r="X490" s="90" t="s">
        <v>71</v>
      </c>
      <c r="Y490" s="54" t="s">
        <v>83</v>
      </c>
      <c r="Z490" s="54" t="s">
        <v>102</v>
      </c>
      <c r="AA490" s="50"/>
      <c r="AB490" s="55" t="s">
        <v>1995</v>
      </c>
      <c r="AC490" s="56"/>
      <c r="AJQ490" s="57"/>
      <c r="AJR490"/>
      <c r="AJS490"/>
      <c r="AJT490"/>
      <c r="AJU490"/>
      <c r="AJV490"/>
      <c r="AJW490"/>
      <c r="AJX490"/>
      <c r="AJY490"/>
      <c r="AJZ490"/>
      <c r="AKA490"/>
      <c r="AKB490"/>
      <c r="AKC490"/>
      <c r="AKD490"/>
      <c r="AKE490"/>
      <c r="AKF490"/>
      <c r="AKG490"/>
      <c r="AKH490"/>
      <c r="AKI490"/>
      <c r="AKJ490"/>
      <c r="AKK490"/>
      <c r="AKL490"/>
      <c r="AKM490"/>
      <c r="AKN490"/>
      <c r="AKO490"/>
      <c r="AKP490"/>
      <c r="AKQ490"/>
      <c r="AKR490"/>
      <c r="AKS490"/>
      <c r="AKT490"/>
      <c r="AKU490"/>
      <c r="AKV490"/>
      <c r="AKW490"/>
      <c r="AKX490"/>
      <c r="AKY490"/>
      <c r="AKZ490"/>
      <c r="ALA490"/>
      <c r="ALB490"/>
      <c r="ALC490"/>
      <c r="ALD490"/>
      <c r="ALE490"/>
      <c r="ALF490"/>
      <c r="ALG490"/>
      <c r="ALH490"/>
      <c r="ALI490"/>
      <c r="ALJ490"/>
      <c r="ALK490"/>
      <c r="ALL490"/>
      <c r="ALM490"/>
      <c r="ALN490"/>
      <c r="ALO490"/>
      <c r="ALP490"/>
      <c r="ALQ490"/>
      <c r="ALR490"/>
      <c r="ALS490"/>
      <c r="ALT490"/>
      <c r="ALU490"/>
      <c r="ALV490"/>
      <c r="ALW490"/>
      <c r="ALX490"/>
      <c r="ALY490"/>
      <c r="ALZ490"/>
      <c r="AMA490"/>
      <c r="AMB490"/>
      <c r="AMC490"/>
      <c r="AMD490"/>
      <c r="AME490"/>
      <c r="AMF490"/>
      <c r="AMG490"/>
      <c r="AMH490"/>
      <c r="AMI490"/>
      <c r="AMJ490"/>
    </row>
    <row r="491" spans="1:1024" s="58" customFormat="1" ht="409.6" x14ac:dyDescent="0.3">
      <c r="A491" s="40" t="str">
        <f>VLOOKUP(E491,comité_bassin!A:B,2,0)</f>
        <v>Seine-Normandie, Loire-Bretagne</v>
      </c>
      <c r="B491" s="40" t="str">
        <f>VLOOKUP(E491,'Région SAGE'!$A$2:$B$233,2,0)</f>
        <v>ILE-DE-FRANCE</v>
      </c>
      <c r="C491" s="40" t="str">
        <f>VLOOKUP(E491,'département SAGE'!$A$2:$B$192,2,0)</f>
        <v>LOIRET</v>
      </c>
      <c r="D491" s="41" t="s">
        <v>1990</v>
      </c>
      <c r="E491" s="75" t="s">
        <v>1991</v>
      </c>
      <c r="F491" s="42">
        <f>VLOOKUP(E491,date_approbation!$A$2:$B$192,2,0)</f>
        <v>41436</v>
      </c>
      <c r="G491" s="42" t="str">
        <f>VLOOKUP(E491,' SAGE nécessaire'!$A$2:$C$192,2,0)</f>
        <v>oui</v>
      </c>
      <c r="H491" s="42" t="str">
        <f>VLOOKUP(E491,' SAGE nécessaire'!$A$2:$C$192,3,0)</f>
        <v>oui</v>
      </c>
      <c r="I491" s="43" t="s">
        <v>480</v>
      </c>
      <c r="J491" s="44" t="s">
        <v>1992</v>
      </c>
      <c r="K491" s="40" t="s">
        <v>107</v>
      </c>
      <c r="L491" s="45" t="s">
        <v>108</v>
      </c>
      <c r="M491" s="46" t="s">
        <v>109</v>
      </c>
      <c r="N491" s="45"/>
      <c r="O491" s="46"/>
      <c r="P491" s="47" t="s">
        <v>1993</v>
      </c>
      <c r="Q491" s="48" t="s">
        <v>1994</v>
      </c>
      <c r="R491" s="79" t="s">
        <v>220</v>
      </c>
      <c r="S491" s="55" t="s">
        <v>1784</v>
      </c>
      <c r="T491" s="81" t="s">
        <v>488</v>
      </c>
      <c r="U491" s="52"/>
      <c r="V491" s="58" t="s">
        <v>82</v>
      </c>
      <c r="W491" s="57"/>
      <c r="X491" s="54" t="s">
        <v>83</v>
      </c>
      <c r="Y491" s="90" t="s">
        <v>71</v>
      </c>
      <c r="Z491" s="54" t="s">
        <v>84</v>
      </c>
      <c r="AA491" s="50"/>
      <c r="AB491" s="55"/>
      <c r="AC491" s="56"/>
      <c r="AJQ491" s="57"/>
      <c r="AJR491"/>
      <c r="AJS491"/>
      <c r="AJT491"/>
      <c r="AJU491"/>
      <c r="AJV491"/>
      <c r="AJW491"/>
      <c r="AJX491"/>
      <c r="AJY491"/>
      <c r="AJZ491"/>
      <c r="AKA491"/>
      <c r="AKB491"/>
      <c r="AKC491"/>
      <c r="AKD491"/>
      <c r="AKE491"/>
      <c r="AKF491"/>
      <c r="AKG491"/>
      <c r="AKH491"/>
      <c r="AKI491"/>
      <c r="AKJ491"/>
      <c r="AKK491"/>
      <c r="AKL491"/>
      <c r="AKM491"/>
      <c r="AKN491"/>
      <c r="AKO491"/>
      <c r="AKP491"/>
      <c r="AKQ491"/>
      <c r="AKR491"/>
      <c r="AKS491"/>
      <c r="AKT491"/>
      <c r="AKU491"/>
      <c r="AKV491"/>
      <c r="AKW491"/>
      <c r="AKX491"/>
      <c r="AKY491"/>
      <c r="AKZ491"/>
      <c r="ALA491"/>
      <c r="ALB491"/>
      <c r="ALC491"/>
      <c r="ALD491"/>
      <c r="ALE491"/>
      <c r="ALF491"/>
      <c r="ALG491"/>
      <c r="ALH491"/>
      <c r="ALI491"/>
      <c r="ALJ491"/>
      <c r="ALK491"/>
      <c r="ALL491"/>
      <c r="ALM491"/>
      <c r="ALN491"/>
      <c r="ALO491"/>
      <c r="ALP491"/>
      <c r="ALQ491"/>
      <c r="ALR491"/>
      <c r="ALS491"/>
      <c r="ALT491"/>
      <c r="ALU491"/>
      <c r="ALV491"/>
      <c r="ALW491"/>
      <c r="ALX491"/>
      <c r="ALY491"/>
      <c r="ALZ491"/>
      <c r="AMA491"/>
      <c r="AMB491"/>
      <c r="AMC491"/>
      <c r="AMD491"/>
      <c r="AME491"/>
      <c r="AMF491"/>
      <c r="AMG491"/>
      <c r="AMH491"/>
      <c r="AMI491"/>
      <c r="AMJ491"/>
    </row>
    <row r="492" spans="1:1024" s="57" customFormat="1" ht="409.6" x14ac:dyDescent="0.3">
      <c r="A492" s="40" t="str">
        <f>VLOOKUP(E492,comité_bassin!A:B,2,0)</f>
        <v>Seine-Normandie, Loire-Bretagne</v>
      </c>
      <c r="B492" s="40" t="str">
        <f>VLOOKUP(E492,'Région SAGE'!$A$2:$B$233,2,0)</f>
        <v>ILE-DE-FRANCE</v>
      </c>
      <c r="C492" s="40" t="str">
        <f>VLOOKUP(E492,'département SAGE'!$A$2:$B$192,2,0)</f>
        <v>LOIRET</v>
      </c>
      <c r="D492" s="41" t="s">
        <v>1990</v>
      </c>
      <c r="E492" s="75" t="s">
        <v>1991</v>
      </c>
      <c r="F492" s="42">
        <f>VLOOKUP(E492,date_approbation!$A$2:$B$192,2,0)</f>
        <v>41436</v>
      </c>
      <c r="G492" s="42" t="str">
        <f>VLOOKUP(E492,' SAGE nécessaire'!$A$2:$C$192,2,0)</f>
        <v>oui</v>
      </c>
      <c r="H492" s="42" t="str">
        <f>VLOOKUP(E492,' SAGE nécessaire'!$A$2:$C$192,3,0)</f>
        <v>oui</v>
      </c>
      <c r="I492" s="43" t="s">
        <v>484</v>
      </c>
      <c r="J492" s="44" t="s">
        <v>1996</v>
      </c>
      <c r="K492" s="40" t="s">
        <v>107</v>
      </c>
      <c r="L492" s="45" t="s">
        <v>108</v>
      </c>
      <c r="M492" s="46" t="s">
        <v>109</v>
      </c>
      <c r="N492" s="45"/>
      <c r="O492" s="46"/>
      <c r="P492" s="47" t="s">
        <v>1997</v>
      </c>
      <c r="Q492" s="48" t="s">
        <v>1998</v>
      </c>
      <c r="R492" s="79" t="s">
        <v>220</v>
      </c>
      <c r="S492" s="50" t="s">
        <v>113</v>
      </c>
      <c r="T492" s="81" t="s">
        <v>488</v>
      </c>
      <c r="U492" s="52"/>
      <c r="V492" s="58" t="s">
        <v>93</v>
      </c>
      <c r="X492" s="90" t="s">
        <v>71</v>
      </c>
      <c r="Y492" s="54" t="s">
        <v>83</v>
      </c>
      <c r="Z492" s="54" t="s">
        <v>102</v>
      </c>
      <c r="AA492" s="50"/>
      <c r="AB492" s="55"/>
      <c r="AC492" s="56"/>
      <c r="AJR492"/>
      <c r="AJS492"/>
      <c r="AJT492"/>
      <c r="AJU492"/>
      <c r="AJV492"/>
      <c r="AJW492"/>
      <c r="AJX492"/>
      <c r="AJY492"/>
      <c r="AJZ492"/>
      <c r="AKA492"/>
      <c r="AKB492"/>
      <c r="AKC492"/>
      <c r="AKD492"/>
      <c r="AKE492"/>
      <c r="AKF492"/>
      <c r="AKG492"/>
      <c r="AKH492"/>
      <c r="AKI492"/>
      <c r="AKJ492"/>
      <c r="AKK492"/>
      <c r="AKL492"/>
      <c r="AKM492"/>
      <c r="AKN492"/>
      <c r="AKO492"/>
      <c r="AKP492"/>
      <c r="AKQ492"/>
      <c r="AKR492"/>
      <c r="AKS492"/>
      <c r="AKT492"/>
      <c r="AKU492"/>
      <c r="AKV492"/>
      <c r="AKW492"/>
      <c r="AKX492"/>
      <c r="AKY492"/>
      <c r="AKZ492"/>
      <c r="ALA492"/>
      <c r="ALB492"/>
      <c r="ALC492"/>
      <c r="ALD492"/>
      <c r="ALE492"/>
      <c r="ALF492"/>
      <c r="ALG492"/>
      <c r="ALH492"/>
      <c r="ALI492"/>
      <c r="ALJ492"/>
      <c r="ALK492"/>
      <c r="ALL492"/>
      <c r="ALM492"/>
      <c r="ALN492"/>
      <c r="ALO492"/>
      <c r="ALP492"/>
      <c r="ALQ492"/>
      <c r="ALR492"/>
      <c r="ALS492"/>
      <c r="ALT492"/>
      <c r="ALU492"/>
      <c r="ALV492"/>
      <c r="ALW492"/>
      <c r="ALX492"/>
      <c r="ALY492"/>
      <c r="ALZ492"/>
      <c r="AMA492"/>
      <c r="AMB492"/>
      <c r="AMC492"/>
      <c r="AMD492"/>
      <c r="AME492"/>
      <c r="AMF492"/>
      <c r="AMG492"/>
      <c r="AMH492"/>
      <c r="AMI492"/>
      <c r="AMJ492"/>
    </row>
    <row r="493" spans="1:1024" s="57" customFormat="1" ht="409.6" x14ac:dyDescent="0.3">
      <c r="A493" s="40" t="str">
        <f>VLOOKUP(E493,comité_bassin!A:B,2,0)</f>
        <v>Seine-Normandie, Loire-Bretagne</v>
      </c>
      <c r="B493" s="40" t="str">
        <f>VLOOKUP(E493,'Région SAGE'!$A$2:$B$233,2,0)</f>
        <v>ILE-DE-FRANCE</v>
      </c>
      <c r="C493" s="40" t="str">
        <f>VLOOKUP(E493,'département SAGE'!$A$2:$B$192,2,0)</f>
        <v>LOIRET</v>
      </c>
      <c r="D493" s="41" t="s">
        <v>1990</v>
      </c>
      <c r="E493" s="75" t="s">
        <v>1991</v>
      </c>
      <c r="F493" s="42">
        <f>VLOOKUP(E493,date_approbation!$A$2:$B$192,2,0)</f>
        <v>41436</v>
      </c>
      <c r="G493" s="42" t="str">
        <f>VLOOKUP(E493,' SAGE nécessaire'!$A$2:$C$192,2,0)</f>
        <v>oui</v>
      </c>
      <c r="H493" s="42" t="str">
        <f>VLOOKUP(E493,' SAGE nécessaire'!$A$2:$C$192,3,0)</f>
        <v>oui</v>
      </c>
      <c r="I493" s="43" t="s">
        <v>489</v>
      </c>
      <c r="J493" s="44" t="s">
        <v>1999</v>
      </c>
      <c r="K493" s="40" t="s">
        <v>107</v>
      </c>
      <c r="L493" s="45" t="s">
        <v>108</v>
      </c>
      <c r="M493" s="46" t="s">
        <v>109</v>
      </c>
      <c r="N493" s="45"/>
      <c r="O493" s="46"/>
      <c r="P493" s="47" t="s">
        <v>2000</v>
      </c>
      <c r="Q493" s="48" t="s">
        <v>2001</v>
      </c>
      <c r="R493" s="79" t="s">
        <v>220</v>
      </c>
      <c r="S493" s="50" t="s">
        <v>113</v>
      </c>
      <c r="T493" s="81" t="s">
        <v>488</v>
      </c>
      <c r="U493" s="52"/>
      <c r="V493" s="58" t="s">
        <v>82</v>
      </c>
      <c r="X493" s="54" t="s">
        <v>83</v>
      </c>
      <c r="Y493" s="54" t="s">
        <v>83</v>
      </c>
      <c r="Z493" s="54" t="s">
        <v>84</v>
      </c>
      <c r="AA493" s="50"/>
      <c r="AB493" s="55"/>
      <c r="AC493" s="56"/>
      <c r="AJR493"/>
      <c r="AJS493"/>
      <c r="AJT493"/>
      <c r="AJU493"/>
      <c r="AJV493"/>
      <c r="AJW493"/>
      <c r="AJX493"/>
      <c r="AJY493"/>
      <c r="AJZ493"/>
      <c r="AKA493"/>
      <c r="AKB493"/>
      <c r="AKC493"/>
      <c r="AKD493"/>
      <c r="AKE493"/>
      <c r="AKF493"/>
      <c r="AKG493"/>
      <c r="AKH493"/>
      <c r="AKI493"/>
      <c r="AKJ493"/>
      <c r="AKK493"/>
      <c r="AKL493"/>
      <c r="AKM493"/>
      <c r="AKN493"/>
      <c r="AKO493"/>
      <c r="AKP493"/>
      <c r="AKQ493"/>
      <c r="AKR493"/>
      <c r="AKS493"/>
      <c r="AKT493"/>
      <c r="AKU493"/>
      <c r="AKV493"/>
      <c r="AKW493"/>
      <c r="AKX493"/>
      <c r="AKY493"/>
      <c r="AKZ493"/>
      <c r="ALA493"/>
      <c r="ALB493"/>
      <c r="ALC493"/>
      <c r="ALD493"/>
      <c r="ALE493"/>
      <c r="ALF493"/>
      <c r="ALG493"/>
      <c r="ALH493"/>
      <c r="ALI493"/>
      <c r="ALJ493"/>
      <c r="ALK493"/>
      <c r="ALL493"/>
      <c r="ALM493"/>
      <c r="ALN493"/>
      <c r="ALO493"/>
      <c r="ALP493"/>
      <c r="ALQ493"/>
      <c r="ALR493"/>
      <c r="ALS493"/>
      <c r="ALT493"/>
      <c r="ALU493"/>
      <c r="ALV493"/>
      <c r="ALW493"/>
      <c r="ALX493"/>
      <c r="ALY493"/>
      <c r="ALZ493"/>
      <c r="AMA493"/>
      <c r="AMB493"/>
      <c r="AMC493"/>
      <c r="AMD493"/>
      <c r="AME493"/>
      <c r="AMF493"/>
      <c r="AMG493"/>
      <c r="AMH493"/>
      <c r="AMI493"/>
      <c r="AMJ493"/>
    </row>
    <row r="494" spans="1:1024" s="57" customFormat="1" ht="409.6" x14ac:dyDescent="0.3">
      <c r="A494" s="40" t="str">
        <f>VLOOKUP(E494,comité_bassin!A:B,2,0)</f>
        <v>Seine-Normandie, Loire-Bretagne</v>
      </c>
      <c r="B494" s="40" t="str">
        <f>VLOOKUP(E494,'Région SAGE'!$A$2:$B$233,2,0)</f>
        <v>ILE-DE-FRANCE</v>
      </c>
      <c r="C494" s="40" t="str">
        <f>VLOOKUP(E494,'département SAGE'!$A$2:$B$192,2,0)</f>
        <v>LOIRET</v>
      </c>
      <c r="D494" s="41" t="s">
        <v>1990</v>
      </c>
      <c r="E494" s="75" t="s">
        <v>1991</v>
      </c>
      <c r="F494" s="42">
        <f>VLOOKUP(E494,date_approbation!$A$2:$B$192,2,0)</f>
        <v>41436</v>
      </c>
      <c r="G494" s="42" t="str">
        <f>VLOOKUP(E494,' SAGE nécessaire'!$A$2:$C$192,2,0)</f>
        <v>oui</v>
      </c>
      <c r="H494" s="42" t="str">
        <f>VLOOKUP(E494,' SAGE nécessaire'!$A$2:$C$192,3,0)</f>
        <v>oui</v>
      </c>
      <c r="I494" s="43" t="s">
        <v>493</v>
      </c>
      <c r="J494" s="44" t="s">
        <v>2002</v>
      </c>
      <c r="K494" s="40" t="s">
        <v>107</v>
      </c>
      <c r="L494" s="45" t="s">
        <v>108</v>
      </c>
      <c r="M494" s="46" t="s">
        <v>290</v>
      </c>
      <c r="N494" s="45"/>
      <c r="O494" s="46"/>
      <c r="P494" s="47" t="s">
        <v>2003</v>
      </c>
      <c r="Q494" s="48" t="s">
        <v>2004</v>
      </c>
      <c r="R494" s="79" t="s">
        <v>220</v>
      </c>
      <c r="S494" s="50" t="s">
        <v>113</v>
      </c>
      <c r="T494" s="51" t="s">
        <v>285</v>
      </c>
      <c r="U494" s="52"/>
      <c r="V494" s="58" t="s">
        <v>93</v>
      </c>
      <c r="X494" s="54" t="s">
        <v>83</v>
      </c>
      <c r="Y494" s="54" t="s">
        <v>83</v>
      </c>
      <c r="Z494" s="54" t="s">
        <v>102</v>
      </c>
      <c r="AA494" s="50"/>
      <c r="AB494" s="55"/>
      <c r="AC494" s="56"/>
      <c r="AJR494"/>
      <c r="AJS494"/>
      <c r="AJT494"/>
      <c r="AJU494"/>
      <c r="AJV494"/>
      <c r="AJW494"/>
      <c r="AJX494"/>
      <c r="AJY494"/>
      <c r="AJZ494"/>
      <c r="AKA494"/>
      <c r="AKB494"/>
      <c r="AKC494"/>
      <c r="AKD494"/>
      <c r="AKE494"/>
      <c r="AKF494"/>
      <c r="AKG494"/>
      <c r="AKH494"/>
      <c r="AKI494"/>
      <c r="AKJ494"/>
      <c r="AKK494"/>
      <c r="AKL494"/>
      <c r="AKM494"/>
      <c r="AKN494"/>
      <c r="AKO494"/>
      <c r="AKP494"/>
      <c r="AKQ494"/>
      <c r="AKR494"/>
      <c r="AKS494"/>
      <c r="AKT494"/>
      <c r="AKU494"/>
      <c r="AKV494"/>
      <c r="AKW494"/>
      <c r="AKX494"/>
      <c r="AKY494"/>
      <c r="AKZ494"/>
      <c r="ALA494"/>
      <c r="ALB494"/>
      <c r="ALC494"/>
      <c r="ALD494"/>
      <c r="ALE494"/>
      <c r="ALF494"/>
      <c r="ALG494"/>
      <c r="ALH494"/>
      <c r="ALI494"/>
      <c r="ALJ494"/>
      <c r="ALK494"/>
      <c r="ALL494"/>
      <c r="ALM494"/>
      <c r="ALN494"/>
      <c r="ALO494"/>
      <c r="ALP494"/>
      <c r="ALQ494"/>
      <c r="ALR494"/>
      <c r="ALS494"/>
      <c r="ALT494"/>
      <c r="ALU494"/>
      <c r="ALV494"/>
      <c r="ALW494"/>
      <c r="ALX494"/>
      <c r="ALY494"/>
      <c r="ALZ494"/>
      <c r="AMA494"/>
      <c r="AMB494"/>
      <c r="AMC494"/>
      <c r="AMD494"/>
      <c r="AME494"/>
      <c r="AMF494"/>
      <c r="AMG494"/>
      <c r="AMH494"/>
      <c r="AMI494"/>
      <c r="AMJ494"/>
    </row>
    <row r="495" spans="1:1024" s="57" customFormat="1" ht="126" x14ac:dyDescent="0.3">
      <c r="A495" s="40" t="str">
        <f>VLOOKUP(E495,comité_bassin!A:B,2,0)</f>
        <v>Seine-Normandie, Loire-Bretagne</v>
      </c>
      <c r="B495" s="40" t="str">
        <f>VLOOKUP(E495,'Région SAGE'!$A$2:$B$233,2,0)</f>
        <v>ILE-DE-FRANCE</v>
      </c>
      <c r="C495" s="40" t="str">
        <f>VLOOKUP(E495,'département SAGE'!$A$2:$B$192,2,0)</f>
        <v>LOIRET</v>
      </c>
      <c r="D495" s="41" t="s">
        <v>1990</v>
      </c>
      <c r="E495" s="75" t="s">
        <v>1991</v>
      </c>
      <c r="F495" s="42">
        <f>VLOOKUP(E495,date_approbation!$A$2:$B$192,2,0)</f>
        <v>41436</v>
      </c>
      <c r="G495" s="42" t="str">
        <f>VLOOKUP(E495,' SAGE nécessaire'!$A$2:$C$192,2,0)</f>
        <v>oui</v>
      </c>
      <c r="H495" s="42" t="str">
        <f>VLOOKUP(E495,' SAGE nécessaire'!$A$2:$C$192,3,0)</f>
        <v>oui</v>
      </c>
      <c r="I495" s="43" t="s">
        <v>497</v>
      </c>
      <c r="J495" s="44" t="s">
        <v>2005</v>
      </c>
      <c r="K495" s="40" t="s">
        <v>107</v>
      </c>
      <c r="L495" s="45" t="s">
        <v>108</v>
      </c>
      <c r="M495" s="46" t="s">
        <v>109</v>
      </c>
      <c r="N495" s="45"/>
      <c r="O495" s="46"/>
      <c r="P495" s="47" t="s">
        <v>2006</v>
      </c>
      <c r="Q495" s="48" t="s">
        <v>2007</v>
      </c>
      <c r="R495" s="79" t="s">
        <v>220</v>
      </c>
      <c r="S495" s="50" t="s">
        <v>91</v>
      </c>
      <c r="T495" s="51" t="s">
        <v>317</v>
      </c>
      <c r="U495" s="52"/>
      <c r="V495" s="58" t="s">
        <v>82</v>
      </c>
      <c r="X495" s="54" t="s">
        <v>83</v>
      </c>
      <c r="Y495" s="54" t="s">
        <v>83</v>
      </c>
      <c r="Z495" s="54" t="s">
        <v>84</v>
      </c>
      <c r="AA495" s="50"/>
      <c r="AB495" s="55"/>
      <c r="AC495" s="56"/>
      <c r="AJR495"/>
      <c r="AJS495"/>
      <c r="AJT495"/>
      <c r="AJU495"/>
      <c r="AJV495"/>
      <c r="AJW495"/>
      <c r="AJX495"/>
      <c r="AJY495"/>
      <c r="AJZ495"/>
      <c r="AKA495"/>
      <c r="AKB495"/>
      <c r="AKC495"/>
      <c r="AKD495"/>
      <c r="AKE495"/>
      <c r="AKF495"/>
      <c r="AKG495"/>
      <c r="AKH495"/>
      <c r="AKI495"/>
      <c r="AKJ495"/>
      <c r="AKK495"/>
      <c r="AKL495"/>
      <c r="AKM495"/>
      <c r="AKN495"/>
      <c r="AKO495"/>
      <c r="AKP495"/>
      <c r="AKQ495"/>
      <c r="AKR495"/>
      <c r="AKS495"/>
      <c r="AKT495"/>
      <c r="AKU495"/>
      <c r="AKV495"/>
      <c r="AKW495"/>
      <c r="AKX495"/>
      <c r="AKY495"/>
      <c r="AKZ495"/>
      <c r="ALA495"/>
      <c r="ALB495"/>
      <c r="ALC495"/>
      <c r="ALD495"/>
      <c r="ALE495"/>
      <c r="ALF495"/>
      <c r="ALG495"/>
      <c r="ALH495"/>
      <c r="ALI495"/>
      <c r="ALJ495"/>
      <c r="ALK495"/>
      <c r="ALL495"/>
      <c r="ALM495"/>
      <c r="ALN495"/>
      <c r="ALO495"/>
      <c r="ALP495"/>
      <c r="ALQ495"/>
      <c r="ALR495"/>
      <c r="ALS495"/>
      <c r="ALT495"/>
      <c r="ALU495"/>
      <c r="ALV495"/>
      <c r="ALW495"/>
      <c r="ALX495"/>
      <c r="ALY495"/>
      <c r="ALZ495"/>
      <c r="AMA495"/>
      <c r="AMB495"/>
      <c r="AMC495"/>
      <c r="AMD495"/>
      <c r="AME495"/>
      <c r="AMF495"/>
      <c r="AMG495"/>
      <c r="AMH495"/>
      <c r="AMI495"/>
      <c r="AMJ495"/>
    </row>
    <row r="496" spans="1:1024" s="57" customFormat="1" ht="399" x14ac:dyDescent="0.3">
      <c r="A496" s="40" t="str">
        <f>VLOOKUP(E496,comité_bassin!A:B,2,0)</f>
        <v>Seine-Normandie, Loire-Bretagne</v>
      </c>
      <c r="B496" s="40" t="str">
        <f>VLOOKUP(E496,'Région SAGE'!$A$2:$B$233,2,0)</f>
        <v>ILE-DE-FRANCE</v>
      </c>
      <c r="C496" s="40" t="str">
        <f>VLOOKUP(E496,'département SAGE'!$A$2:$B$192,2,0)</f>
        <v>LOIRET</v>
      </c>
      <c r="D496" s="41" t="s">
        <v>1990</v>
      </c>
      <c r="E496" s="75" t="s">
        <v>1991</v>
      </c>
      <c r="F496" s="42">
        <f>VLOOKUP(E496,date_approbation!$A$2:$B$192,2,0)</f>
        <v>41436</v>
      </c>
      <c r="G496" s="42" t="str">
        <f>VLOOKUP(E496,' SAGE nécessaire'!$A$2:$C$192,2,0)</f>
        <v>oui</v>
      </c>
      <c r="H496" s="42" t="str">
        <f>VLOOKUP(E496,' SAGE nécessaire'!$A$2:$C$192,3,0)</f>
        <v>oui</v>
      </c>
      <c r="I496" s="43" t="s">
        <v>576</v>
      </c>
      <c r="J496" s="44" t="s">
        <v>2008</v>
      </c>
      <c r="K496" s="40" t="s">
        <v>73</v>
      </c>
      <c r="L496" s="45" t="s">
        <v>138</v>
      </c>
      <c r="M496" s="46" t="s">
        <v>248</v>
      </c>
      <c r="N496" s="45" t="s">
        <v>138</v>
      </c>
      <c r="O496" s="46" t="s">
        <v>536</v>
      </c>
      <c r="P496" s="47" t="s">
        <v>2009</v>
      </c>
      <c r="Q496" s="48" t="s">
        <v>2010</v>
      </c>
      <c r="R496" s="79" t="s">
        <v>220</v>
      </c>
      <c r="S496" s="50" t="s">
        <v>79</v>
      </c>
      <c r="T496" s="67" t="s">
        <v>302</v>
      </c>
      <c r="U496" s="52"/>
      <c r="V496" s="58" t="s">
        <v>93</v>
      </c>
      <c r="X496" s="54" t="s">
        <v>83</v>
      </c>
      <c r="Y496" s="54" t="s">
        <v>83</v>
      </c>
      <c r="Z496" s="54" t="s">
        <v>84</v>
      </c>
      <c r="AA496" s="50"/>
      <c r="AB496" s="55"/>
      <c r="AC496" s="56"/>
      <c r="AJR496"/>
      <c r="AJS496"/>
      <c r="AJT496"/>
      <c r="AJU496"/>
      <c r="AJV496"/>
      <c r="AJW496"/>
      <c r="AJX496"/>
      <c r="AJY496"/>
      <c r="AJZ496"/>
      <c r="AKA496"/>
      <c r="AKB496"/>
      <c r="AKC496"/>
      <c r="AKD496"/>
      <c r="AKE496"/>
      <c r="AKF496"/>
      <c r="AKG496"/>
      <c r="AKH496"/>
      <c r="AKI496"/>
      <c r="AKJ496"/>
      <c r="AKK496"/>
      <c r="AKL496"/>
      <c r="AKM496"/>
      <c r="AKN496"/>
      <c r="AKO496"/>
      <c r="AKP496"/>
      <c r="AKQ496"/>
      <c r="AKR496"/>
      <c r="AKS496"/>
      <c r="AKT496"/>
      <c r="AKU496"/>
      <c r="AKV496"/>
      <c r="AKW496"/>
      <c r="AKX496"/>
      <c r="AKY496"/>
      <c r="AKZ496"/>
      <c r="ALA496"/>
      <c r="ALB496"/>
      <c r="ALC496"/>
      <c r="ALD496"/>
      <c r="ALE496"/>
      <c r="ALF496"/>
      <c r="ALG496"/>
      <c r="ALH496"/>
      <c r="ALI496"/>
      <c r="ALJ496"/>
      <c r="ALK496"/>
      <c r="ALL496"/>
      <c r="ALM496"/>
      <c r="ALN496"/>
      <c r="ALO496"/>
      <c r="ALP496"/>
      <c r="ALQ496"/>
      <c r="ALR496"/>
      <c r="ALS496"/>
      <c r="ALT496"/>
      <c r="ALU496"/>
      <c r="ALV496"/>
      <c r="ALW496"/>
      <c r="ALX496"/>
      <c r="ALY496"/>
      <c r="ALZ496"/>
      <c r="AMA496"/>
      <c r="AMB496"/>
      <c r="AMC496"/>
      <c r="AMD496"/>
      <c r="AME496"/>
      <c r="AMF496"/>
      <c r="AMG496"/>
      <c r="AMH496"/>
      <c r="AMI496"/>
      <c r="AMJ496"/>
    </row>
    <row r="497" spans="1:1024" s="57" customFormat="1" ht="210" x14ac:dyDescent="0.3">
      <c r="A497" s="40" t="str">
        <f>VLOOKUP(E497,comité_bassin!A:B,2,0)</f>
        <v>Seine-Normandie, Loire-Bretagne</v>
      </c>
      <c r="B497" s="40" t="str">
        <f>VLOOKUP(E497,'Région SAGE'!$A$2:$B$233,2,0)</f>
        <v>ILE-DE-FRANCE</v>
      </c>
      <c r="C497" s="40" t="str">
        <f>VLOOKUP(E497,'département SAGE'!$A$2:$B$192,2,0)</f>
        <v>LOIRET</v>
      </c>
      <c r="D497" s="41" t="s">
        <v>1990</v>
      </c>
      <c r="E497" s="75" t="s">
        <v>1991</v>
      </c>
      <c r="F497" s="42">
        <f>VLOOKUP(E497,date_approbation!$A$2:$B$192,2,0)</f>
        <v>41436</v>
      </c>
      <c r="G497" s="42" t="str">
        <f>VLOOKUP(E497,' SAGE nécessaire'!$A$2:$C$192,2,0)</f>
        <v>oui</v>
      </c>
      <c r="H497" s="42" t="str">
        <f>VLOOKUP(E497,' SAGE nécessaire'!$A$2:$C$192,3,0)</f>
        <v>oui</v>
      </c>
      <c r="I497" s="43" t="s">
        <v>541</v>
      </c>
      <c r="J497" s="44" t="s">
        <v>2011</v>
      </c>
      <c r="K497" s="40" t="s">
        <v>73</v>
      </c>
      <c r="L497" s="45" t="str">
        <f t="shared" ref="L497:L504" si="2">IF(OR(S497="2°a)", S497="2°b)",S497="2°c)",S497="4°"),"Milieux aquatiques","")</f>
        <v>Milieux aquatiques</v>
      </c>
      <c r="M497" s="46" t="s">
        <v>308</v>
      </c>
      <c r="N497" s="45"/>
      <c r="O497" s="46"/>
      <c r="P497" s="47" t="s">
        <v>2012</v>
      </c>
      <c r="Q497" s="48" t="s">
        <v>2013</v>
      </c>
      <c r="R497" s="79" t="s">
        <v>220</v>
      </c>
      <c r="S497" s="50" t="s">
        <v>79</v>
      </c>
      <c r="T497" s="81" t="s">
        <v>545</v>
      </c>
      <c r="U497" s="52" t="s">
        <v>81</v>
      </c>
      <c r="V497" s="58" t="s">
        <v>82</v>
      </c>
      <c r="X497" s="54" t="s">
        <v>83</v>
      </c>
      <c r="Y497" s="54" t="s">
        <v>83</v>
      </c>
      <c r="Z497" s="54" t="s">
        <v>84</v>
      </c>
      <c r="AA497" s="50"/>
      <c r="AB497" s="55"/>
      <c r="AC497" s="56"/>
      <c r="AJR497"/>
      <c r="AJS497"/>
      <c r="AJT497"/>
      <c r="AJU497"/>
      <c r="AJV497"/>
      <c r="AJW497"/>
      <c r="AJX497"/>
      <c r="AJY497"/>
      <c r="AJZ497"/>
      <c r="AKA497"/>
      <c r="AKB497"/>
      <c r="AKC497"/>
      <c r="AKD497"/>
      <c r="AKE497"/>
      <c r="AKF497"/>
      <c r="AKG497"/>
      <c r="AKH497"/>
      <c r="AKI497"/>
      <c r="AKJ497"/>
      <c r="AKK497"/>
      <c r="AKL497"/>
      <c r="AKM497"/>
      <c r="AKN497"/>
      <c r="AKO497"/>
      <c r="AKP497"/>
      <c r="AKQ497"/>
      <c r="AKR497"/>
      <c r="AKS497"/>
      <c r="AKT497"/>
      <c r="AKU497"/>
      <c r="AKV497"/>
      <c r="AKW497"/>
      <c r="AKX497"/>
      <c r="AKY497"/>
      <c r="AKZ497"/>
      <c r="ALA497"/>
      <c r="ALB497"/>
      <c r="ALC497"/>
      <c r="ALD497"/>
      <c r="ALE497"/>
      <c r="ALF497"/>
      <c r="ALG497"/>
      <c r="ALH497"/>
      <c r="ALI497"/>
      <c r="ALJ497"/>
      <c r="ALK497"/>
      <c r="ALL497"/>
      <c r="ALM497"/>
      <c r="ALN497"/>
      <c r="ALO497"/>
      <c r="ALP497"/>
      <c r="ALQ497"/>
      <c r="ALR497"/>
      <c r="ALS497"/>
      <c r="ALT497"/>
      <c r="ALU497"/>
      <c r="ALV497"/>
      <c r="ALW497"/>
      <c r="ALX497"/>
      <c r="ALY497"/>
      <c r="ALZ497"/>
      <c r="AMA497"/>
      <c r="AMB497"/>
      <c r="AMC497"/>
      <c r="AMD497"/>
      <c r="AME497"/>
      <c r="AMF497"/>
      <c r="AMG497"/>
      <c r="AMH497"/>
      <c r="AMI497"/>
      <c r="AMJ497"/>
    </row>
    <row r="498" spans="1:1024" s="57" customFormat="1" ht="168" x14ac:dyDescent="0.3">
      <c r="A498" s="40" t="str">
        <f>VLOOKUP(E498,comité_bassin!A:B,2,0)</f>
        <v>Seine-Normandie, Loire-Bretagne</v>
      </c>
      <c r="B498" s="40" t="str">
        <f>VLOOKUP(E498,'Région SAGE'!$A$2:$B$233,2,0)</f>
        <v>ILE-DE-FRANCE</v>
      </c>
      <c r="C498" s="40" t="str">
        <f>VLOOKUP(E498,'département SAGE'!$A$2:$B$192,2,0)</f>
        <v>LOIRET</v>
      </c>
      <c r="D498" s="41" t="s">
        <v>1990</v>
      </c>
      <c r="E498" s="75" t="s">
        <v>1991</v>
      </c>
      <c r="F498" s="42">
        <f>VLOOKUP(E498,date_approbation!$A$2:$B$192,2,0)</f>
        <v>41436</v>
      </c>
      <c r="G498" s="42" t="str">
        <f>VLOOKUP(E498,' SAGE nécessaire'!$A$2:$C$192,2,0)</f>
        <v>oui</v>
      </c>
      <c r="H498" s="42" t="str">
        <f>VLOOKUP(E498,' SAGE nécessaire'!$A$2:$C$192,3,0)</f>
        <v>oui</v>
      </c>
      <c r="I498" s="43" t="s">
        <v>546</v>
      </c>
      <c r="J498" s="44" t="s">
        <v>2014</v>
      </c>
      <c r="K498" s="40" t="s">
        <v>107</v>
      </c>
      <c r="L498" s="45" t="str">
        <f t="shared" si="2"/>
        <v>Milieux aquatiques</v>
      </c>
      <c r="M498" s="46" t="s">
        <v>109</v>
      </c>
      <c r="N498" s="45"/>
      <c r="O498" s="46"/>
      <c r="P498" s="47" t="s">
        <v>2015</v>
      </c>
      <c r="Q498" s="48" t="s">
        <v>2016</v>
      </c>
      <c r="R498" s="79" t="s">
        <v>220</v>
      </c>
      <c r="S498" s="50" t="s">
        <v>91</v>
      </c>
      <c r="T498" s="51" t="s">
        <v>317</v>
      </c>
      <c r="U498" s="52"/>
      <c r="V498" s="58" t="s">
        <v>82</v>
      </c>
      <c r="X498" s="54" t="s">
        <v>83</v>
      </c>
      <c r="Y498" s="54" t="s">
        <v>83</v>
      </c>
      <c r="Z498" s="54" t="s">
        <v>84</v>
      </c>
      <c r="AA498" s="50"/>
      <c r="AB498" s="55"/>
      <c r="AC498" s="56"/>
      <c r="AJR498"/>
      <c r="AJS498"/>
      <c r="AJT498"/>
      <c r="AJU498"/>
      <c r="AJV498"/>
      <c r="AJW498"/>
      <c r="AJX498"/>
      <c r="AJY498"/>
      <c r="AJZ498"/>
      <c r="AKA498"/>
      <c r="AKB498"/>
      <c r="AKC498"/>
      <c r="AKD498"/>
      <c r="AKE498"/>
      <c r="AKF498"/>
      <c r="AKG498"/>
      <c r="AKH498"/>
      <c r="AKI498"/>
      <c r="AKJ498"/>
      <c r="AKK498"/>
      <c r="AKL498"/>
      <c r="AKM498"/>
      <c r="AKN498"/>
      <c r="AKO498"/>
      <c r="AKP498"/>
      <c r="AKQ498"/>
      <c r="AKR498"/>
      <c r="AKS498"/>
      <c r="AKT498"/>
      <c r="AKU498"/>
      <c r="AKV498"/>
      <c r="AKW498"/>
      <c r="AKX498"/>
      <c r="AKY498"/>
      <c r="AKZ498"/>
      <c r="ALA498"/>
      <c r="ALB498"/>
      <c r="ALC498"/>
      <c r="ALD498"/>
      <c r="ALE498"/>
      <c r="ALF498"/>
      <c r="ALG498"/>
      <c r="ALH498"/>
      <c r="ALI498"/>
      <c r="ALJ498"/>
      <c r="ALK498"/>
      <c r="ALL498"/>
      <c r="ALM498"/>
      <c r="ALN498"/>
      <c r="ALO498"/>
      <c r="ALP498"/>
      <c r="ALQ498"/>
      <c r="ALR498"/>
      <c r="ALS498"/>
      <c r="ALT498"/>
      <c r="ALU498"/>
      <c r="ALV498"/>
      <c r="ALW498"/>
      <c r="ALX498"/>
      <c r="ALY498"/>
      <c r="ALZ498"/>
      <c r="AMA498"/>
      <c r="AMB498"/>
      <c r="AMC498"/>
      <c r="AMD498"/>
      <c r="AME498"/>
      <c r="AMF498"/>
      <c r="AMG498"/>
      <c r="AMH498"/>
      <c r="AMI498"/>
      <c r="AMJ498"/>
    </row>
    <row r="499" spans="1:1024" s="57" customFormat="1" ht="378" x14ac:dyDescent="0.3">
      <c r="A499" s="40" t="str">
        <f>VLOOKUP(E499,comité_bassin!A:B,2,0)</f>
        <v>Seine-Normandie, Loire-Bretagne</v>
      </c>
      <c r="B499" s="40" t="str">
        <f>VLOOKUP(E499,'Région SAGE'!$A$2:$B$233,2,0)</f>
        <v>ILE-DE-FRANCE</v>
      </c>
      <c r="C499" s="40" t="str">
        <f>VLOOKUP(E499,'département SAGE'!$A$2:$B$192,2,0)</f>
        <v>LOIRET</v>
      </c>
      <c r="D499" s="41" t="s">
        <v>1990</v>
      </c>
      <c r="E499" s="75" t="s">
        <v>1991</v>
      </c>
      <c r="F499" s="42">
        <f>VLOOKUP(E499,date_approbation!$A$2:$B$192,2,0)</f>
        <v>41436</v>
      </c>
      <c r="G499" s="42" t="str">
        <f>VLOOKUP(E499,' SAGE nécessaire'!$A$2:$C$192,2,0)</f>
        <v>oui</v>
      </c>
      <c r="H499" s="42" t="str">
        <f>VLOOKUP(E499,' SAGE nécessaire'!$A$2:$C$192,3,0)</f>
        <v>oui</v>
      </c>
      <c r="I499" s="43" t="s">
        <v>550</v>
      </c>
      <c r="J499" s="44" t="s">
        <v>2017</v>
      </c>
      <c r="K499" s="40" t="s">
        <v>73</v>
      </c>
      <c r="L499" s="45" t="str">
        <f t="shared" si="2"/>
        <v>Milieux aquatiques</v>
      </c>
      <c r="M499" s="46" t="s">
        <v>224</v>
      </c>
      <c r="N499" s="45"/>
      <c r="O499" s="46"/>
      <c r="P499" s="47" t="s">
        <v>2018</v>
      </c>
      <c r="Q499" s="48" t="s">
        <v>2019</v>
      </c>
      <c r="R499" s="79" t="s">
        <v>200</v>
      </c>
      <c r="S499" s="50" t="s">
        <v>79</v>
      </c>
      <c r="T499" s="81" t="s">
        <v>161</v>
      </c>
      <c r="U499" s="52" t="s">
        <v>81</v>
      </c>
      <c r="V499" s="58" t="s">
        <v>93</v>
      </c>
      <c r="X499" s="54" t="s">
        <v>83</v>
      </c>
      <c r="Y499" s="54" t="s">
        <v>83</v>
      </c>
      <c r="Z499" s="54" t="s">
        <v>84</v>
      </c>
      <c r="AA499" s="50"/>
      <c r="AB499" s="55"/>
      <c r="AC499" s="56"/>
      <c r="AJR499"/>
      <c r="AJS499"/>
      <c r="AJT499"/>
      <c r="AJU499"/>
      <c r="AJV499"/>
      <c r="AJW499"/>
      <c r="AJX499"/>
      <c r="AJY499"/>
      <c r="AJZ499"/>
      <c r="AKA499"/>
      <c r="AKB499"/>
      <c r="AKC499"/>
      <c r="AKD499"/>
      <c r="AKE499"/>
      <c r="AKF499"/>
      <c r="AKG499"/>
      <c r="AKH499"/>
      <c r="AKI499"/>
      <c r="AKJ499"/>
      <c r="AKK499"/>
      <c r="AKL499"/>
      <c r="AKM499"/>
      <c r="AKN499"/>
      <c r="AKO499"/>
      <c r="AKP499"/>
      <c r="AKQ499"/>
      <c r="AKR499"/>
      <c r="AKS499"/>
      <c r="AKT499"/>
      <c r="AKU499"/>
      <c r="AKV499"/>
      <c r="AKW499"/>
      <c r="AKX499"/>
      <c r="AKY499"/>
      <c r="AKZ499"/>
      <c r="ALA499"/>
      <c r="ALB499"/>
      <c r="ALC499"/>
      <c r="ALD499"/>
      <c r="ALE499"/>
      <c r="ALF499"/>
      <c r="ALG499"/>
      <c r="ALH499"/>
      <c r="ALI499"/>
      <c r="ALJ499"/>
      <c r="ALK499"/>
      <c r="ALL499"/>
      <c r="ALM499"/>
      <c r="ALN499"/>
      <c r="ALO499"/>
      <c r="ALP499"/>
      <c r="ALQ499"/>
      <c r="ALR499"/>
      <c r="ALS499"/>
      <c r="ALT499"/>
      <c r="ALU499"/>
      <c r="ALV499"/>
      <c r="ALW499"/>
      <c r="ALX499"/>
      <c r="ALY499"/>
      <c r="ALZ499"/>
      <c r="AMA499"/>
      <c r="AMB499"/>
      <c r="AMC499"/>
      <c r="AMD499"/>
      <c r="AME499"/>
      <c r="AMF499"/>
      <c r="AMG499"/>
      <c r="AMH499"/>
      <c r="AMI499"/>
      <c r="AMJ499"/>
    </row>
    <row r="500" spans="1:1024" s="57" customFormat="1" ht="189" x14ac:dyDescent="0.3">
      <c r="A500" s="40" t="str">
        <f>VLOOKUP(E500,comité_bassin!A:B,2,0)</f>
        <v>Seine-Normandie, Loire-Bretagne</v>
      </c>
      <c r="B500" s="40" t="str">
        <f>VLOOKUP(E500,'Région SAGE'!$A$2:$B$233,2,0)</f>
        <v>ILE-DE-FRANCE</v>
      </c>
      <c r="C500" s="40" t="str">
        <f>VLOOKUP(E500,'département SAGE'!$A$2:$B$192,2,0)</f>
        <v>LOIRET</v>
      </c>
      <c r="D500" s="41" t="s">
        <v>1990</v>
      </c>
      <c r="E500" s="75" t="s">
        <v>1991</v>
      </c>
      <c r="F500" s="42">
        <f>VLOOKUP(E500,date_approbation!$A$2:$B$192,2,0)</f>
        <v>41436</v>
      </c>
      <c r="G500" s="42" t="str">
        <f>VLOOKUP(E500,' SAGE nécessaire'!$A$2:$C$192,2,0)</f>
        <v>oui</v>
      </c>
      <c r="H500" s="42" t="str">
        <f>VLOOKUP(E500,' SAGE nécessaire'!$A$2:$C$192,3,0)</f>
        <v>oui</v>
      </c>
      <c r="I500" s="43" t="s">
        <v>637</v>
      </c>
      <c r="J500" s="44" t="s">
        <v>2020</v>
      </c>
      <c r="K500" s="40" t="s">
        <v>73</v>
      </c>
      <c r="L500" s="45" t="str">
        <f t="shared" si="2"/>
        <v>Milieux aquatiques</v>
      </c>
      <c r="M500" s="46" t="s">
        <v>224</v>
      </c>
      <c r="N500" s="45"/>
      <c r="O500" s="46"/>
      <c r="P500" s="47" t="s">
        <v>2021</v>
      </c>
      <c r="Q500" s="48" t="s">
        <v>2022</v>
      </c>
      <c r="R500" s="79" t="s">
        <v>220</v>
      </c>
      <c r="S500" s="50" t="s">
        <v>79</v>
      </c>
      <c r="T500" s="81" t="s">
        <v>161</v>
      </c>
      <c r="U500" s="52"/>
      <c r="V500" s="58" t="s">
        <v>82</v>
      </c>
      <c r="X500" s="54" t="s">
        <v>83</v>
      </c>
      <c r="Y500" s="54" t="s">
        <v>83</v>
      </c>
      <c r="Z500" s="54" t="s">
        <v>84</v>
      </c>
      <c r="AA500" s="50"/>
      <c r="AB500" s="55"/>
      <c r="AC500" s="56"/>
      <c r="AJR500"/>
      <c r="AJS500"/>
      <c r="AJT500"/>
      <c r="AJU500"/>
      <c r="AJV500"/>
      <c r="AJW500"/>
      <c r="AJX500"/>
      <c r="AJY500"/>
      <c r="AJZ500"/>
      <c r="AKA500"/>
      <c r="AKB500"/>
      <c r="AKC500"/>
      <c r="AKD500"/>
      <c r="AKE500"/>
      <c r="AKF500"/>
      <c r="AKG500"/>
      <c r="AKH500"/>
      <c r="AKI500"/>
      <c r="AKJ500"/>
      <c r="AKK500"/>
      <c r="AKL500"/>
      <c r="AKM500"/>
      <c r="AKN500"/>
      <c r="AKO500"/>
      <c r="AKP500"/>
      <c r="AKQ500"/>
      <c r="AKR500"/>
      <c r="AKS500"/>
      <c r="AKT500"/>
      <c r="AKU500"/>
      <c r="AKV500"/>
      <c r="AKW500"/>
      <c r="AKX500"/>
      <c r="AKY500"/>
      <c r="AKZ500"/>
      <c r="ALA500"/>
      <c r="ALB500"/>
      <c r="ALC500"/>
      <c r="ALD500"/>
      <c r="ALE500"/>
      <c r="ALF500"/>
      <c r="ALG500"/>
      <c r="ALH500"/>
      <c r="ALI500"/>
      <c r="ALJ500"/>
      <c r="ALK500"/>
      <c r="ALL500"/>
      <c r="ALM500"/>
      <c r="ALN500"/>
      <c r="ALO500"/>
      <c r="ALP500"/>
      <c r="ALQ500"/>
      <c r="ALR500"/>
      <c r="ALS500"/>
      <c r="ALT500"/>
      <c r="ALU500"/>
      <c r="ALV500"/>
      <c r="ALW500"/>
      <c r="ALX500"/>
      <c r="ALY500"/>
      <c r="ALZ500"/>
      <c r="AMA500"/>
      <c r="AMB500"/>
      <c r="AMC500"/>
      <c r="AMD500"/>
      <c r="AME500"/>
      <c r="AMF500"/>
      <c r="AMG500"/>
      <c r="AMH500"/>
      <c r="AMI500"/>
      <c r="AMJ500"/>
    </row>
    <row r="501" spans="1:1024" s="57" customFormat="1" ht="315" x14ac:dyDescent="0.3">
      <c r="A501" s="40" t="str">
        <f>VLOOKUP(E501,comité_bassin!A:B,2,0)</f>
        <v>Seine-Normandie, Loire-Bretagne</v>
      </c>
      <c r="B501" s="40" t="str">
        <f>VLOOKUP(E501,'Région SAGE'!$A$2:$B$233,2,0)</f>
        <v>ILE-DE-FRANCE</v>
      </c>
      <c r="C501" s="40" t="str">
        <f>VLOOKUP(E501,'département SAGE'!$A$2:$B$192,2,0)</f>
        <v>LOIRET</v>
      </c>
      <c r="D501" s="41" t="s">
        <v>1990</v>
      </c>
      <c r="E501" s="75" t="s">
        <v>1991</v>
      </c>
      <c r="F501" s="42">
        <f>VLOOKUP(E501,date_approbation!$A$2:$B$192,2,0)</f>
        <v>41436</v>
      </c>
      <c r="G501" s="42" t="str">
        <f>VLOOKUP(E501,' SAGE nécessaire'!$A$2:$C$192,2,0)</f>
        <v>oui</v>
      </c>
      <c r="H501" s="42" t="str">
        <f>VLOOKUP(E501,' SAGE nécessaire'!$A$2:$C$192,3,0)</f>
        <v>oui</v>
      </c>
      <c r="I501" s="43" t="s">
        <v>642</v>
      </c>
      <c r="J501" s="44" t="s">
        <v>2023</v>
      </c>
      <c r="K501" s="40" t="s">
        <v>73</v>
      </c>
      <c r="L501" s="45" t="str">
        <f t="shared" si="2"/>
        <v>Milieux aquatiques</v>
      </c>
      <c r="M501" s="46" t="s">
        <v>395</v>
      </c>
      <c r="N501" s="45"/>
      <c r="O501" s="46"/>
      <c r="P501" s="47" t="s">
        <v>2024</v>
      </c>
      <c r="Q501" s="48" t="s">
        <v>2025</v>
      </c>
      <c r="R501" s="79" t="s">
        <v>200</v>
      </c>
      <c r="S501" s="50" t="s">
        <v>79</v>
      </c>
      <c r="T501" s="67" t="s">
        <v>1016</v>
      </c>
      <c r="U501" s="52"/>
      <c r="V501" s="58" t="s">
        <v>82</v>
      </c>
      <c r="X501" s="54" t="s">
        <v>83</v>
      </c>
      <c r="Y501" s="54" t="s">
        <v>83</v>
      </c>
      <c r="Z501" s="54" t="s">
        <v>84</v>
      </c>
      <c r="AA501" s="50"/>
      <c r="AB501" s="55"/>
      <c r="AC501" s="56"/>
      <c r="AJR501"/>
      <c r="AJS501"/>
      <c r="AJT501"/>
      <c r="AJU501"/>
      <c r="AJV501"/>
      <c r="AJW501"/>
      <c r="AJX501"/>
      <c r="AJY501"/>
      <c r="AJZ501"/>
      <c r="AKA501"/>
      <c r="AKB501"/>
      <c r="AKC501"/>
      <c r="AKD501"/>
      <c r="AKE501"/>
      <c r="AKF501"/>
      <c r="AKG501"/>
      <c r="AKH501"/>
      <c r="AKI501"/>
      <c r="AKJ501"/>
      <c r="AKK501"/>
      <c r="AKL501"/>
      <c r="AKM501"/>
      <c r="AKN501"/>
      <c r="AKO501"/>
      <c r="AKP501"/>
      <c r="AKQ501"/>
      <c r="AKR501"/>
      <c r="AKS501"/>
      <c r="AKT501"/>
      <c r="AKU501"/>
      <c r="AKV501"/>
      <c r="AKW501"/>
      <c r="AKX501"/>
      <c r="AKY501"/>
      <c r="AKZ501"/>
      <c r="ALA501"/>
      <c r="ALB501"/>
      <c r="ALC501"/>
      <c r="ALD501"/>
      <c r="ALE501"/>
      <c r="ALF501"/>
      <c r="ALG501"/>
      <c r="ALH501"/>
      <c r="ALI501"/>
      <c r="ALJ501"/>
      <c r="ALK501"/>
      <c r="ALL501"/>
      <c r="ALM501"/>
      <c r="ALN501"/>
      <c r="ALO501"/>
      <c r="ALP501"/>
      <c r="ALQ501"/>
      <c r="ALR501"/>
      <c r="ALS501"/>
      <c r="ALT501"/>
      <c r="ALU501"/>
      <c r="ALV501"/>
      <c r="ALW501"/>
      <c r="ALX501"/>
      <c r="ALY501"/>
      <c r="ALZ501"/>
      <c r="AMA501"/>
      <c r="AMB501"/>
      <c r="AMC501"/>
      <c r="AMD501"/>
      <c r="AME501"/>
      <c r="AMF501"/>
      <c r="AMG501"/>
      <c r="AMH501"/>
      <c r="AMI501"/>
      <c r="AMJ501"/>
    </row>
    <row r="502" spans="1:1024" s="57" customFormat="1" ht="399" x14ac:dyDescent="0.3">
      <c r="A502" s="40" t="str">
        <f>VLOOKUP(E502,comité_bassin!A:B,2,0)</f>
        <v>Seine-Normandie, Loire-Bretagne</v>
      </c>
      <c r="B502" s="40" t="str">
        <f>VLOOKUP(E502,'Région SAGE'!$A$2:$B$233,2,0)</f>
        <v>ILE-DE-FRANCE</v>
      </c>
      <c r="C502" s="40" t="str">
        <f>VLOOKUP(E502,'département SAGE'!$A$2:$B$192,2,0)</f>
        <v>LOIRET</v>
      </c>
      <c r="D502" s="41" t="s">
        <v>1990</v>
      </c>
      <c r="E502" s="75" t="s">
        <v>1991</v>
      </c>
      <c r="F502" s="42">
        <f>VLOOKUP(E502,date_approbation!$A$2:$B$192,2,0)</f>
        <v>41436</v>
      </c>
      <c r="G502" s="42" t="str">
        <f>VLOOKUP(E502,' SAGE nécessaire'!$A$2:$C$192,2,0)</f>
        <v>oui</v>
      </c>
      <c r="H502" s="42" t="str">
        <f>VLOOKUP(E502,' SAGE nécessaire'!$A$2:$C$192,3,0)</f>
        <v>oui</v>
      </c>
      <c r="I502" s="43" t="s">
        <v>647</v>
      </c>
      <c r="J502" s="44" t="s">
        <v>2026</v>
      </c>
      <c r="K502" s="40" t="s">
        <v>73</v>
      </c>
      <c r="L502" s="45" t="str">
        <f t="shared" si="2"/>
        <v>Milieux aquatiques</v>
      </c>
      <c r="M502" s="46" t="s">
        <v>217</v>
      </c>
      <c r="N502" s="45"/>
      <c r="O502" s="46"/>
      <c r="P502" s="47" t="s">
        <v>2027</v>
      </c>
      <c r="Q502" s="48" t="s">
        <v>2028</v>
      </c>
      <c r="R502" s="79" t="s">
        <v>200</v>
      </c>
      <c r="S502" s="50" t="s">
        <v>79</v>
      </c>
      <c r="T502" s="51" t="s">
        <v>297</v>
      </c>
      <c r="U502" s="52"/>
      <c r="V502" s="58" t="s">
        <v>82</v>
      </c>
      <c r="X502" s="54" t="s">
        <v>83</v>
      </c>
      <c r="Y502" s="54" t="s">
        <v>83</v>
      </c>
      <c r="Z502" s="54" t="s">
        <v>84</v>
      </c>
      <c r="AA502" s="50"/>
      <c r="AB502" s="55"/>
      <c r="AC502" s="56"/>
      <c r="AJR502"/>
      <c r="AJS502"/>
      <c r="AJT502"/>
      <c r="AJU502"/>
      <c r="AJV502"/>
      <c r="AJW502"/>
      <c r="AJX502"/>
      <c r="AJY502"/>
      <c r="AJZ502"/>
      <c r="AKA502"/>
      <c r="AKB502"/>
      <c r="AKC502"/>
      <c r="AKD502"/>
      <c r="AKE502"/>
      <c r="AKF502"/>
      <c r="AKG502"/>
      <c r="AKH502"/>
      <c r="AKI502"/>
      <c r="AKJ502"/>
      <c r="AKK502"/>
      <c r="AKL502"/>
      <c r="AKM502"/>
      <c r="AKN502"/>
      <c r="AKO502"/>
      <c r="AKP502"/>
      <c r="AKQ502"/>
      <c r="AKR502"/>
      <c r="AKS502"/>
      <c r="AKT502"/>
      <c r="AKU502"/>
      <c r="AKV502"/>
      <c r="AKW502"/>
      <c r="AKX502"/>
      <c r="AKY502"/>
      <c r="AKZ502"/>
      <c r="ALA502"/>
      <c r="ALB502"/>
      <c r="ALC502"/>
      <c r="ALD502"/>
      <c r="ALE502"/>
      <c r="ALF502"/>
      <c r="ALG502"/>
      <c r="ALH502"/>
      <c r="ALI502"/>
      <c r="ALJ502"/>
      <c r="ALK502"/>
      <c r="ALL502"/>
      <c r="ALM502"/>
      <c r="ALN502"/>
      <c r="ALO502"/>
      <c r="ALP502"/>
      <c r="ALQ502"/>
      <c r="ALR502"/>
      <c r="ALS502"/>
      <c r="ALT502"/>
      <c r="ALU502"/>
      <c r="ALV502"/>
      <c r="ALW502"/>
      <c r="ALX502"/>
      <c r="ALY502"/>
      <c r="ALZ502"/>
      <c r="AMA502"/>
      <c r="AMB502"/>
      <c r="AMC502"/>
      <c r="AMD502"/>
      <c r="AME502"/>
      <c r="AMF502"/>
      <c r="AMG502"/>
      <c r="AMH502"/>
      <c r="AMI502"/>
      <c r="AMJ502"/>
    </row>
    <row r="503" spans="1:1024" s="57" customFormat="1" ht="409.6" x14ac:dyDescent="0.3">
      <c r="A503" s="40" t="str">
        <f>VLOOKUP(E503,comité_bassin!A:B,2,0)</f>
        <v>Seine-Normandie, Loire-Bretagne</v>
      </c>
      <c r="B503" s="40" t="str">
        <f>VLOOKUP(E503,'Région SAGE'!$A$2:$B$233,2,0)</f>
        <v>ILE-DE-FRANCE</v>
      </c>
      <c r="C503" s="40" t="str">
        <f>VLOOKUP(E503,'département SAGE'!$A$2:$B$192,2,0)</f>
        <v>LOIRET</v>
      </c>
      <c r="D503" s="41" t="s">
        <v>1990</v>
      </c>
      <c r="E503" s="75" t="s">
        <v>1991</v>
      </c>
      <c r="F503" s="42">
        <f>VLOOKUP(E503,date_approbation!$A$2:$B$192,2,0)</f>
        <v>41436</v>
      </c>
      <c r="G503" s="42" t="str">
        <f>VLOOKUP(E503,' SAGE nécessaire'!$A$2:$C$192,2,0)</f>
        <v>oui</v>
      </c>
      <c r="H503" s="42" t="str">
        <f>VLOOKUP(E503,' SAGE nécessaire'!$A$2:$C$192,3,0)</f>
        <v>oui</v>
      </c>
      <c r="I503" s="43" t="s">
        <v>1762</v>
      </c>
      <c r="J503" s="44" t="s">
        <v>2029</v>
      </c>
      <c r="K503" s="40" t="s">
        <v>73</v>
      </c>
      <c r="L503" s="45" t="str">
        <f t="shared" si="2"/>
        <v>Milieux aquatiques</v>
      </c>
      <c r="M503" s="46" t="s">
        <v>87</v>
      </c>
      <c r="N503" s="45"/>
      <c r="O503" s="46"/>
      <c r="P503" s="47" t="s">
        <v>2030</v>
      </c>
      <c r="Q503" s="48" t="s">
        <v>2031</v>
      </c>
      <c r="R503" s="79" t="s">
        <v>200</v>
      </c>
      <c r="S503" s="50" t="s">
        <v>79</v>
      </c>
      <c r="T503" s="81" t="s">
        <v>92</v>
      </c>
      <c r="U503" s="52"/>
      <c r="V503" s="58" t="s">
        <v>82</v>
      </c>
      <c r="X503" s="54" t="s">
        <v>83</v>
      </c>
      <c r="Y503" s="54" t="s">
        <v>83</v>
      </c>
      <c r="Z503" s="54" t="s">
        <v>84</v>
      </c>
      <c r="AA503" s="50"/>
      <c r="AB503" s="55"/>
      <c r="AC503" s="56"/>
      <c r="AJR503"/>
      <c r="AJS503"/>
      <c r="AJT503"/>
      <c r="AJU503"/>
      <c r="AJV503"/>
      <c r="AJW503"/>
      <c r="AJX503"/>
      <c r="AJY503"/>
      <c r="AJZ503"/>
      <c r="AKA503"/>
      <c r="AKB503"/>
      <c r="AKC503"/>
      <c r="AKD503"/>
      <c r="AKE503"/>
      <c r="AKF503"/>
      <c r="AKG503"/>
      <c r="AKH503"/>
      <c r="AKI503"/>
      <c r="AKJ503"/>
      <c r="AKK503"/>
      <c r="AKL503"/>
      <c r="AKM503"/>
      <c r="AKN503"/>
      <c r="AKO503"/>
      <c r="AKP503"/>
      <c r="AKQ503"/>
      <c r="AKR503"/>
      <c r="AKS503"/>
      <c r="AKT503"/>
      <c r="AKU503"/>
      <c r="AKV503"/>
      <c r="AKW503"/>
      <c r="AKX503"/>
      <c r="AKY503"/>
      <c r="AKZ503"/>
      <c r="ALA503"/>
      <c r="ALB503"/>
      <c r="ALC503"/>
      <c r="ALD503"/>
      <c r="ALE503"/>
      <c r="ALF503"/>
      <c r="ALG503"/>
      <c r="ALH503"/>
      <c r="ALI503"/>
      <c r="ALJ503"/>
      <c r="ALK503"/>
      <c r="ALL503"/>
      <c r="ALM503"/>
      <c r="ALN503"/>
      <c r="ALO503"/>
      <c r="ALP503"/>
      <c r="ALQ503"/>
      <c r="ALR503"/>
      <c r="ALS503"/>
      <c r="ALT503"/>
      <c r="ALU503"/>
      <c r="ALV503"/>
      <c r="ALW503"/>
      <c r="ALX503"/>
      <c r="ALY503"/>
      <c r="ALZ503"/>
      <c r="AMA503"/>
      <c r="AMB503"/>
      <c r="AMC503"/>
      <c r="AMD503"/>
      <c r="AME503"/>
      <c r="AMF503"/>
      <c r="AMG503"/>
      <c r="AMH503"/>
      <c r="AMI503"/>
      <c r="AMJ503"/>
    </row>
    <row r="504" spans="1:1024" s="57" customFormat="1" ht="273" x14ac:dyDescent="0.3">
      <c r="A504" s="40" t="str">
        <f>VLOOKUP(E504,comité_bassin!A:B,2,0)</f>
        <v>Seine-Normandie, Loire-Bretagne</v>
      </c>
      <c r="B504" s="40" t="str">
        <f>VLOOKUP(E504,'Région SAGE'!$A$2:$B$233,2,0)</f>
        <v>ILE-DE-FRANCE</v>
      </c>
      <c r="C504" s="40" t="str">
        <f>VLOOKUP(E504,'département SAGE'!$A$2:$B$192,2,0)</f>
        <v>LOIRET</v>
      </c>
      <c r="D504" s="41" t="s">
        <v>1990</v>
      </c>
      <c r="E504" s="75" t="s">
        <v>1991</v>
      </c>
      <c r="F504" s="42">
        <f>VLOOKUP(E504,date_approbation!$A$2:$B$192,2,0)</f>
        <v>41436</v>
      </c>
      <c r="G504" s="42" t="str">
        <f>VLOOKUP(E504,' SAGE nécessaire'!$A$2:$C$192,2,0)</f>
        <v>oui</v>
      </c>
      <c r="H504" s="42" t="str">
        <f>VLOOKUP(E504,' SAGE nécessaire'!$A$2:$C$192,3,0)</f>
        <v>oui</v>
      </c>
      <c r="I504" s="43" t="s">
        <v>1767</v>
      </c>
      <c r="J504" s="44" t="s">
        <v>2032</v>
      </c>
      <c r="K504" s="40" t="s">
        <v>73</v>
      </c>
      <c r="L504" s="45" t="str">
        <f t="shared" si="2"/>
        <v>Milieux aquatiques</v>
      </c>
      <c r="M504" s="46" t="s">
        <v>97</v>
      </c>
      <c r="N504" s="45"/>
      <c r="O504" s="46"/>
      <c r="P504" s="47" t="s">
        <v>2033</v>
      </c>
      <c r="Q504" s="48" t="s">
        <v>2034</v>
      </c>
      <c r="R504" s="79" t="s">
        <v>200</v>
      </c>
      <c r="S504" s="50" t="s">
        <v>79</v>
      </c>
      <c r="T504" s="81" t="s">
        <v>588</v>
      </c>
      <c r="U504" s="52"/>
      <c r="V504" s="58" t="s">
        <v>82</v>
      </c>
      <c r="X504" s="54" t="s">
        <v>83</v>
      </c>
      <c r="Y504" s="54" t="s">
        <v>83</v>
      </c>
      <c r="Z504" s="54" t="s">
        <v>84</v>
      </c>
      <c r="AA504" s="50"/>
      <c r="AB504" s="55"/>
      <c r="AC504" s="56"/>
      <c r="AJR504"/>
      <c r="AJS504"/>
      <c r="AJT504"/>
      <c r="AJU504"/>
      <c r="AJV504"/>
      <c r="AJW504"/>
      <c r="AJX504"/>
      <c r="AJY504"/>
      <c r="AJZ504"/>
      <c r="AKA504"/>
      <c r="AKB504"/>
      <c r="AKC504"/>
      <c r="AKD504"/>
      <c r="AKE504"/>
      <c r="AKF504"/>
      <c r="AKG504"/>
      <c r="AKH504"/>
      <c r="AKI504"/>
      <c r="AKJ504"/>
      <c r="AKK504"/>
      <c r="AKL504"/>
      <c r="AKM504"/>
      <c r="AKN504"/>
      <c r="AKO504"/>
      <c r="AKP504"/>
      <c r="AKQ504"/>
      <c r="AKR504"/>
      <c r="AKS504"/>
      <c r="AKT504"/>
      <c r="AKU504"/>
      <c r="AKV504"/>
      <c r="AKW504"/>
      <c r="AKX504"/>
      <c r="AKY504"/>
      <c r="AKZ504"/>
      <c r="ALA504"/>
      <c r="ALB504"/>
      <c r="ALC504"/>
      <c r="ALD504"/>
      <c r="ALE504"/>
      <c r="ALF504"/>
      <c r="ALG504"/>
      <c r="ALH504"/>
      <c r="ALI504"/>
      <c r="ALJ504"/>
      <c r="ALK504"/>
      <c r="ALL504"/>
      <c r="ALM504"/>
      <c r="ALN504"/>
      <c r="ALO504"/>
      <c r="ALP504"/>
      <c r="ALQ504"/>
      <c r="ALR504"/>
      <c r="ALS504"/>
      <c r="ALT504"/>
      <c r="ALU504"/>
      <c r="ALV504"/>
      <c r="ALW504"/>
      <c r="ALX504"/>
      <c r="ALY504"/>
      <c r="ALZ504"/>
      <c r="AMA504"/>
      <c r="AMB504"/>
      <c r="AMC504"/>
      <c r="AMD504"/>
      <c r="AME504"/>
      <c r="AMF504"/>
      <c r="AMG504"/>
      <c r="AMH504"/>
      <c r="AMI504"/>
      <c r="AMJ504"/>
    </row>
    <row r="505" spans="1:1024" s="57" customFormat="1" ht="147" x14ac:dyDescent="0.3">
      <c r="A505" s="40" t="str">
        <f>VLOOKUP(E505,comité_bassin!A:B,2,0)</f>
        <v>Loire-Bretagne</v>
      </c>
      <c r="B505" s="40" t="str">
        <f>VLOOKUP(E505,'Région SAGE'!$A$2:$B$233,2,0)</f>
        <v>PAYS DE LA LOIRE</v>
      </c>
      <c r="C505" s="40" t="str">
        <f>VLOOKUP(E505,'département SAGE'!$A$2:$B$192,2,0)</f>
        <v>VENDEE</v>
      </c>
      <c r="D505" s="41" t="s">
        <v>2035</v>
      </c>
      <c r="E505" s="75" t="s">
        <v>2036</v>
      </c>
      <c r="F505" s="42">
        <f>VLOOKUP(E505,date_approbation!$A$2:$B$192,2,0)</f>
        <v>38187</v>
      </c>
      <c r="G505" s="42" t="str">
        <f>VLOOKUP(E505,' SAGE nécessaire'!$A$2:$C$192,2,0)</f>
        <v>non</v>
      </c>
      <c r="H505" s="42" t="str">
        <f>VLOOKUP(E505,' SAGE nécessaire'!$A$2:$C$192,3,0)</f>
        <v>non</v>
      </c>
      <c r="I505" s="43" t="s">
        <v>480</v>
      </c>
      <c r="J505" s="44" t="s">
        <v>2037</v>
      </c>
      <c r="K505" s="40" t="s">
        <v>107</v>
      </c>
      <c r="L505" s="45" t="s">
        <v>108</v>
      </c>
      <c r="M505" s="46" t="s">
        <v>109</v>
      </c>
      <c r="N505" s="45"/>
      <c r="O505" s="46"/>
      <c r="P505" s="47" t="s">
        <v>2038</v>
      </c>
      <c r="Q505" s="48" t="s">
        <v>2039</v>
      </c>
      <c r="R505" s="79" t="s">
        <v>220</v>
      </c>
      <c r="S505" s="55" t="s">
        <v>79</v>
      </c>
      <c r="T505" s="51" t="s">
        <v>285</v>
      </c>
      <c r="U505" s="52" t="s">
        <v>115</v>
      </c>
      <c r="V505" s="58" t="s">
        <v>93</v>
      </c>
      <c r="X505" s="54" t="s">
        <v>83</v>
      </c>
      <c r="Y505" s="54" t="s">
        <v>83</v>
      </c>
      <c r="Z505" s="54" t="s">
        <v>84</v>
      </c>
      <c r="AA505" s="50"/>
      <c r="AB505" s="55"/>
      <c r="AC505" s="56"/>
      <c r="AJR505"/>
      <c r="AJS505"/>
      <c r="AJT505"/>
      <c r="AJU505"/>
      <c r="AJV505"/>
      <c r="AJW505"/>
      <c r="AJX505"/>
      <c r="AJY505"/>
      <c r="AJZ505"/>
      <c r="AKA505"/>
      <c r="AKB505"/>
      <c r="AKC505"/>
      <c r="AKD505"/>
      <c r="AKE505"/>
      <c r="AKF505"/>
      <c r="AKG505"/>
      <c r="AKH505"/>
      <c r="AKI505"/>
      <c r="AKJ505"/>
      <c r="AKK505"/>
      <c r="AKL505"/>
      <c r="AKM505"/>
      <c r="AKN505"/>
      <c r="AKO505"/>
      <c r="AKP505"/>
      <c r="AKQ505"/>
      <c r="AKR505"/>
      <c r="AKS505"/>
      <c r="AKT505"/>
      <c r="AKU505"/>
      <c r="AKV505"/>
      <c r="AKW505"/>
      <c r="AKX505"/>
      <c r="AKY505"/>
      <c r="AKZ505"/>
      <c r="ALA505"/>
      <c r="ALB505"/>
      <c r="ALC505"/>
      <c r="ALD505"/>
      <c r="ALE505"/>
      <c r="ALF505"/>
      <c r="ALG505"/>
      <c r="ALH505"/>
      <c r="ALI505"/>
      <c r="ALJ505"/>
      <c r="ALK505"/>
      <c r="ALL505"/>
      <c r="ALM505"/>
      <c r="ALN505"/>
      <c r="ALO505"/>
      <c r="ALP505"/>
      <c r="ALQ505"/>
      <c r="ALR505"/>
      <c r="ALS505"/>
      <c r="ALT505"/>
      <c r="ALU505"/>
      <c r="ALV505"/>
      <c r="ALW505"/>
      <c r="ALX505"/>
      <c r="ALY505"/>
      <c r="ALZ505"/>
      <c r="AMA505"/>
      <c r="AMB505"/>
      <c r="AMC505"/>
      <c r="AMD505"/>
      <c r="AME505"/>
      <c r="AMF505"/>
      <c r="AMG505"/>
      <c r="AMH505"/>
      <c r="AMI505"/>
      <c r="AMJ505"/>
    </row>
    <row r="506" spans="1:1024" s="57" customFormat="1" ht="315" x14ac:dyDescent="0.3">
      <c r="A506" s="40" t="str">
        <f>VLOOKUP(E506,comité_bassin!A:B,2,0)</f>
        <v>Loire-Bretagne</v>
      </c>
      <c r="B506" s="40" t="str">
        <f>VLOOKUP(E506,'Région SAGE'!$A$2:$B$233,2,0)</f>
        <v>PAYS DE LA LOIRE</v>
      </c>
      <c r="C506" s="40" t="str">
        <f>VLOOKUP(E506,'département SAGE'!$A$2:$B$192,2,0)</f>
        <v>VENDEE</v>
      </c>
      <c r="D506" s="41" t="s">
        <v>2035</v>
      </c>
      <c r="E506" s="75" t="s">
        <v>2036</v>
      </c>
      <c r="F506" s="42">
        <f>VLOOKUP(E506,date_approbation!$A$2:$B$192,2,0)</f>
        <v>38187</v>
      </c>
      <c r="G506" s="42" t="str">
        <f>VLOOKUP(E506,' SAGE nécessaire'!$A$2:$C$192,2,0)</f>
        <v>non</v>
      </c>
      <c r="H506" s="42" t="str">
        <f>VLOOKUP(E506,' SAGE nécessaire'!$A$2:$C$192,3,0)</f>
        <v>non</v>
      </c>
      <c r="I506" s="43" t="s">
        <v>484</v>
      </c>
      <c r="J506" s="44" t="s">
        <v>2040</v>
      </c>
      <c r="K506" s="40" t="s">
        <v>107</v>
      </c>
      <c r="L506" s="45" t="s">
        <v>108</v>
      </c>
      <c r="M506" s="46" t="s">
        <v>109</v>
      </c>
      <c r="N506" s="45"/>
      <c r="O506" s="46"/>
      <c r="P506" s="47" t="s">
        <v>2041</v>
      </c>
      <c r="Q506" s="48" t="s">
        <v>2042</v>
      </c>
      <c r="R506" s="79" t="s">
        <v>220</v>
      </c>
      <c r="S506" s="55" t="s">
        <v>79</v>
      </c>
      <c r="T506" s="51" t="s">
        <v>285</v>
      </c>
      <c r="U506" s="52"/>
      <c r="V506" s="58" t="s">
        <v>93</v>
      </c>
      <c r="W506" s="57" t="s">
        <v>2043</v>
      </c>
      <c r="X506" s="54" t="s">
        <v>83</v>
      </c>
      <c r="Y506" s="54" t="s">
        <v>83</v>
      </c>
      <c r="Z506" s="54" t="s">
        <v>84</v>
      </c>
      <c r="AA506" s="50"/>
      <c r="AB506" s="55"/>
      <c r="AC506" s="56"/>
      <c r="AJR506"/>
      <c r="AJS506"/>
      <c r="AJT506"/>
      <c r="AJU506"/>
      <c r="AJV506"/>
      <c r="AJW506"/>
      <c r="AJX506"/>
      <c r="AJY506"/>
      <c r="AJZ506"/>
      <c r="AKA506"/>
      <c r="AKB506"/>
      <c r="AKC506"/>
      <c r="AKD506"/>
      <c r="AKE506"/>
      <c r="AKF506"/>
      <c r="AKG506"/>
      <c r="AKH506"/>
      <c r="AKI506"/>
      <c r="AKJ506"/>
      <c r="AKK506"/>
      <c r="AKL506"/>
      <c r="AKM506"/>
      <c r="AKN506"/>
      <c r="AKO506"/>
      <c r="AKP506"/>
      <c r="AKQ506"/>
      <c r="AKR506"/>
      <c r="AKS506"/>
      <c r="AKT506"/>
      <c r="AKU506"/>
      <c r="AKV506"/>
      <c r="AKW506"/>
      <c r="AKX506"/>
      <c r="AKY506"/>
      <c r="AKZ506"/>
      <c r="ALA506"/>
      <c r="ALB506"/>
      <c r="ALC506"/>
      <c r="ALD506"/>
      <c r="ALE506"/>
      <c r="ALF506"/>
      <c r="ALG506"/>
      <c r="ALH506"/>
      <c r="ALI506"/>
      <c r="ALJ506"/>
      <c r="ALK506"/>
      <c r="ALL506"/>
      <c r="ALM506"/>
      <c r="ALN506"/>
      <c r="ALO506"/>
      <c r="ALP506"/>
      <c r="ALQ506"/>
      <c r="ALR506"/>
      <c r="ALS506"/>
      <c r="ALT506"/>
      <c r="ALU506"/>
      <c r="ALV506"/>
      <c r="ALW506"/>
      <c r="ALX506"/>
      <c r="ALY506"/>
      <c r="ALZ506"/>
      <c r="AMA506"/>
      <c r="AMB506"/>
      <c r="AMC506"/>
      <c r="AMD506"/>
      <c r="AME506"/>
      <c r="AMF506"/>
      <c r="AMG506"/>
      <c r="AMH506"/>
      <c r="AMI506"/>
      <c r="AMJ506"/>
    </row>
    <row r="507" spans="1:1024" s="57" customFormat="1" ht="126" x14ac:dyDescent="0.3">
      <c r="A507" s="40" t="str">
        <f>VLOOKUP(E507,comité_bassin!A:B,2,0)</f>
        <v>Loire-Bretagne</v>
      </c>
      <c r="B507" s="40" t="str">
        <f>VLOOKUP(E507,'Région SAGE'!$A$2:$B$233,2,0)</f>
        <v>PAYS DE LA LOIRE</v>
      </c>
      <c r="C507" s="40" t="str">
        <f>VLOOKUP(E507,'département SAGE'!$A$2:$B$192,2,0)</f>
        <v>VENDEE</v>
      </c>
      <c r="D507" s="41" t="s">
        <v>2035</v>
      </c>
      <c r="E507" s="75" t="s">
        <v>2036</v>
      </c>
      <c r="F507" s="42">
        <f>VLOOKUP(E507,date_approbation!$A$2:$B$192,2,0)</f>
        <v>38187</v>
      </c>
      <c r="G507" s="42" t="str">
        <f>VLOOKUP(E507,' SAGE nécessaire'!$A$2:$C$192,2,0)</f>
        <v>non</v>
      </c>
      <c r="H507" s="42" t="str">
        <f>VLOOKUP(E507,' SAGE nécessaire'!$A$2:$C$192,3,0)</f>
        <v>non</v>
      </c>
      <c r="I507" s="43" t="s">
        <v>489</v>
      </c>
      <c r="J507" s="44" t="s">
        <v>2044</v>
      </c>
      <c r="K507" s="40" t="s">
        <v>107</v>
      </c>
      <c r="L507" s="45" t="s">
        <v>108</v>
      </c>
      <c r="M507" s="46" t="s">
        <v>109</v>
      </c>
      <c r="N507" s="45"/>
      <c r="O507" s="46"/>
      <c r="P507" s="47" t="s">
        <v>2045</v>
      </c>
      <c r="Q507" s="48" t="s">
        <v>2046</v>
      </c>
      <c r="R507" s="79" t="s">
        <v>200</v>
      </c>
      <c r="S507" s="55" t="s">
        <v>79</v>
      </c>
      <c r="T507" s="51" t="s">
        <v>285</v>
      </c>
      <c r="U507" s="52"/>
      <c r="V507" s="58" t="s">
        <v>93</v>
      </c>
      <c r="W507" s="57" t="s">
        <v>2047</v>
      </c>
      <c r="X507" s="54" t="s">
        <v>83</v>
      </c>
      <c r="Y507" s="54" t="s">
        <v>83</v>
      </c>
      <c r="Z507" s="54" t="s">
        <v>84</v>
      </c>
      <c r="AA507" s="50"/>
      <c r="AB507" s="55"/>
      <c r="AC507" s="56"/>
      <c r="AJR507"/>
      <c r="AJS507"/>
      <c r="AJT507"/>
      <c r="AJU507"/>
      <c r="AJV507"/>
      <c r="AJW507"/>
      <c r="AJX507"/>
      <c r="AJY507"/>
      <c r="AJZ507"/>
      <c r="AKA507"/>
      <c r="AKB507"/>
      <c r="AKC507"/>
      <c r="AKD507"/>
      <c r="AKE507"/>
      <c r="AKF507"/>
      <c r="AKG507"/>
      <c r="AKH507"/>
      <c r="AKI507"/>
      <c r="AKJ507"/>
      <c r="AKK507"/>
      <c r="AKL507"/>
      <c r="AKM507"/>
      <c r="AKN507"/>
      <c r="AKO507"/>
      <c r="AKP507"/>
      <c r="AKQ507"/>
      <c r="AKR507"/>
      <c r="AKS507"/>
      <c r="AKT507"/>
      <c r="AKU507"/>
      <c r="AKV507"/>
      <c r="AKW507"/>
      <c r="AKX507"/>
      <c r="AKY507"/>
      <c r="AKZ507"/>
      <c r="ALA507"/>
      <c r="ALB507"/>
      <c r="ALC507"/>
      <c r="ALD507"/>
      <c r="ALE507"/>
      <c r="ALF507"/>
      <c r="ALG507"/>
      <c r="ALH507"/>
      <c r="ALI507"/>
      <c r="ALJ507"/>
      <c r="ALK507"/>
      <c r="ALL507"/>
      <c r="ALM507"/>
      <c r="ALN507"/>
      <c r="ALO507"/>
      <c r="ALP507"/>
      <c r="ALQ507"/>
      <c r="ALR507"/>
      <c r="ALS507"/>
      <c r="ALT507"/>
      <c r="ALU507"/>
      <c r="ALV507"/>
      <c r="ALW507"/>
      <c r="ALX507"/>
      <c r="ALY507"/>
      <c r="ALZ507"/>
      <c r="AMA507"/>
      <c r="AMB507"/>
      <c r="AMC507"/>
      <c r="AMD507"/>
      <c r="AME507"/>
      <c r="AMF507"/>
      <c r="AMG507"/>
      <c r="AMH507"/>
      <c r="AMI507"/>
      <c r="AMJ507"/>
    </row>
    <row r="508" spans="1:1024" s="57" customFormat="1" ht="409.6" x14ac:dyDescent="0.3">
      <c r="A508" s="40" t="str">
        <f>VLOOKUP(E508,comité_bassin!A:B,2,0)</f>
        <v>Loire-Bretagne</v>
      </c>
      <c r="B508" s="40" t="str">
        <f>VLOOKUP(E508,'Région SAGE'!$A$2:$B$233,2,0)</f>
        <v>PAYS DE LA LOIRE</v>
      </c>
      <c r="C508" s="40" t="str">
        <f>VLOOKUP(E508,'département SAGE'!$A$2:$B$192,2,0)</f>
        <v>VENDEE</v>
      </c>
      <c r="D508" s="41" t="s">
        <v>2035</v>
      </c>
      <c r="E508" s="75" t="s">
        <v>2036</v>
      </c>
      <c r="F508" s="42">
        <f>VLOOKUP(E508,date_approbation!$A$2:$B$192,2,0)</f>
        <v>38187</v>
      </c>
      <c r="G508" s="42" t="str">
        <f>VLOOKUP(E508,' SAGE nécessaire'!$A$2:$C$192,2,0)</f>
        <v>non</v>
      </c>
      <c r="H508" s="42" t="str">
        <f>VLOOKUP(E508,' SAGE nécessaire'!$A$2:$C$192,3,0)</f>
        <v>non</v>
      </c>
      <c r="I508" s="43" t="s">
        <v>493</v>
      </c>
      <c r="J508" s="44" t="s">
        <v>2048</v>
      </c>
      <c r="K508" s="40" t="s">
        <v>107</v>
      </c>
      <c r="L508" s="45" t="s">
        <v>108</v>
      </c>
      <c r="M508" s="46"/>
      <c r="N508" s="45"/>
      <c r="O508" s="46"/>
      <c r="P508" s="47" t="s">
        <v>2049</v>
      </c>
      <c r="Q508" s="48" t="s">
        <v>2050</v>
      </c>
      <c r="R508" s="79" t="s">
        <v>220</v>
      </c>
      <c r="S508" s="55" t="s">
        <v>79</v>
      </c>
      <c r="T508" s="81" t="s">
        <v>2051</v>
      </c>
      <c r="U508" s="52" t="s">
        <v>298</v>
      </c>
      <c r="V508" s="58" t="s">
        <v>93</v>
      </c>
      <c r="W508" s="57" t="s">
        <v>2052</v>
      </c>
      <c r="X508" s="90" t="s">
        <v>71</v>
      </c>
      <c r="Y508" s="54" t="s">
        <v>83</v>
      </c>
      <c r="Z508" s="54" t="s">
        <v>84</v>
      </c>
      <c r="AA508" s="50"/>
      <c r="AB508" s="55"/>
      <c r="AC508" s="56"/>
      <c r="AJR508"/>
      <c r="AJS508"/>
      <c r="AJT508"/>
      <c r="AJU508"/>
      <c r="AJV508"/>
      <c r="AJW508"/>
      <c r="AJX508"/>
      <c r="AJY508"/>
      <c r="AJZ508"/>
      <c r="AKA508"/>
      <c r="AKB508"/>
      <c r="AKC508"/>
      <c r="AKD508"/>
      <c r="AKE508"/>
      <c r="AKF508"/>
      <c r="AKG508"/>
      <c r="AKH508"/>
      <c r="AKI508"/>
      <c r="AKJ508"/>
      <c r="AKK508"/>
      <c r="AKL508"/>
      <c r="AKM508"/>
      <c r="AKN508"/>
      <c r="AKO508"/>
      <c r="AKP508"/>
      <c r="AKQ508"/>
      <c r="AKR508"/>
      <c r="AKS508"/>
      <c r="AKT508"/>
      <c r="AKU508"/>
      <c r="AKV508"/>
      <c r="AKW508"/>
      <c r="AKX508"/>
      <c r="AKY508"/>
      <c r="AKZ508"/>
      <c r="ALA508"/>
      <c r="ALB508"/>
      <c r="ALC508"/>
      <c r="ALD508"/>
      <c r="ALE508"/>
      <c r="ALF508"/>
      <c r="ALG508"/>
      <c r="ALH508"/>
      <c r="ALI508"/>
      <c r="ALJ508"/>
      <c r="ALK508"/>
      <c r="ALL508"/>
      <c r="ALM508"/>
      <c r="ALN508"/>
      <c r="ALO508"/>
      <c r="ALP508"/>
      <c r="ALQ508"/>
      <c r="ALR508"/>
      <c r="ALS508"/>
      <c r="ALT508"/>
      <c r="ALU508"/>
      <c r="ALV508"/>
      <c r="ALW508"/>
      <c r="ALX508"/>
      <c r="ALY508"/>
      <c r="ALZ508"/>
      <c r="AMA508"/>
      <c r="AMB508"/>
      <c r="AMC508"/>
      <c r="AMD508"/>
      <c r="AME508"/>
      <c r="AMF508"/>
      <c r="AMG508"/>
      <c r="AMH508"/>
      <c r="AMI508"/>
      <c r="AMJ508"/>
    </row>
    <row r="509" spans="1:1024" s="57" customFormat="1" ht="126" x14ac:dyDescent="0.3">
      <c r="A509" s="40" t="str">
        <f>VLOOKUP(E509,comité_bassin!A:B,2,0)</f>
        <v>Loire-Bretagne</v>
      </c>
      <c r="B509" s="40" t="str">
        <f>VLOOKUP(E509,'Région SAGE'!$A$2:$B$233,2,0)</f>
        <v>PAYS DE LA LOIRE</v>
      </c>
      <c r="C509" s="40" t="str">
        <f>VLOOKUP(E509,'département SAGE'!$A$2:$B$192,2,0)</f>
        <v>VENDEE</v>
      </c>
      <c r="D509" s="41" t="s">
        <v>2035</v>
      </c>
      <c r="E509" s="75" t="s">
        <v>2036</v>
      </c>
      <c r="F509" s="42">
        <f>VLOOKUP(E509,date_approbation!$A$2:$B$192,2,0)</f>
        <v>38187</v>
      </c>
      <c r="G509" s="42" t="str">
        <f>VLOOKUP(E509,' SAGE nécessaire'!$A$2:$C$192,2,0)</f>
        <v>non</v>
      </c>
      <c r="H509" s="42" t="str">
        <f>VLOOKUP(E509,' SAGE nécessaire'!$A$2:$C$192,3,0)</f>
        <v>non</v>
      </c>
      <c r="I509" s="43" t="s">
        <v>497</v>
      </c>
      <c r="J509" s="44" t="s">
        <v>2053</v>
      </c>
      <c r="K509" s="40" t="s">
        <v>73</v>
      </c>
      <c r="L509" s="45" t="str">
        <f>IF(OR(S509="2°a)", S509="2°b)",S509="2°c)",S509="4°"),"Milieux aquatiques","")</f>
        <v>Milieux aquatiques</v>
      </c>
      <c r="M509" s="59" t="s">
        <v>119</v>
      </c>
      <c r="N509" s="45"/>
      <c r="O509" s="46"/>
      <c r="P509" s="47" t="s">
        <v>2054</v>
      </c>
      <c r="Q509" s="48" t="s">
        <v>2055</v>
      </c>
      <c r="R509" s="79" t="s">
        <v>200</v>
      </c>
      <c r="S509" s="50" t="s">
        <v>91</v>
      </c>
      <c r="T509" s="81" t="s">
        <v>460</v>
      </c>
      <c r="U509" s="52"/>
      <c r="V509" s="58" t="s">
        <v>93</v>
      </c>
      <c r="X509" s="90" t="s">
        <v>71</v>
      </c>
      <c r="Y509" s="54" t="s">
        <v>83</v>
      </c>
      <c r="Z509" s="54" t="s">
        <v>84</v>
      </c>
      <c r="AA509" s="50"/>
      <c r="AB509" s="55"/>
      <c r="AC509" s="56"/>
      <c r="AJR509"/>
      <c r="AJS509"/>
      <c r="AJT509"/>
      <c r="AJU509"/>
      <c r="AJV509"/>
      <c r="AJW509"/>
      <c r="AJX509"/>
      <c r="AJY509"/>
      <c r="AJZ509"/>
      <c r="AKA509"/>
      <c r="AKB509"/>
      <c r="AKC509"/>
      <c r="AKD509"/>
      <c r="AKE509"/>
      <c r="AKF509"/>
      <c r="AKG509"/>
      <c r="AKH509"/>
      <c r="AKI509"/>
      <c r="AKJ509"/>
      <c r="AKK509"/>
      <c r="AKL509"/>
      <c r="AKM509"/>
      <c r="AKN509"/>
      <c r="AKO509"/>
      <c r="AKP509"/>
      <c r="AKQ509"/>
      <c r="AKR509"/>
      <c r="AKS509"/>
      <c r="AKT509"/>
      <c r="AKU509"/>
      <c r="AKV509"/>
      <c r="AKW509"/>
      <c r="AKX509"/>
      <c r="AKY509"/>
      <c r="AKZ509"/>
      <c r="ALA509"/>
      <c r="ALB509"/>
      <c r="ALC509"/>
      <c r="ALD509"/>
      <c r="ALE509"/>
      <c r="ALF509"/>
      <c r="ALG509"/>
      <c r="ALH509"/>
      <c r="ALI509"/>
      <c r="ALJ509"/>
      <c r="ALK509"/>
      <c r="ALL509"/>
      <c r="ALM509"/>
      <c r="ALN509"/>
      <c r="ALO509"/>
      <c r="ALP509"/>
      <c r="ALQ509"/>
      <c r="ALR509"/>
      <c r="ALS509"/>
      <c r="ALT509"/>
      <c r="ALU509"/>
      <c r="ALV509"/>
      <c r="ALW509"/>
      <c r="ALX509"/>
      <c r="ALY509"/>
      <c r="ALZ509"/>
      <c r="AMA509"/>
      <c r="AMB509"/>
      <c r="AMC509"/>
      <c r="AMD509"/>
      <c r="AME509"/>
      <c r="AMF509"/>
      <c r="AMG509"/>
      <c r="AMH509"/>
      <c r="AMI509"/>
      <c r="AMJ509"/>
    </row>
    <row r="510" spans="1:1024" s="57" customFormat="1" ht="409.6" x14ac:dyDescent="0.3">
      <c r="A510" s="40" t="str">
        <f>VLOOKUP(E510,comité_bassin!A:B,2,0)</f>
        <v>Loire-Bretagne</v>
      </c>
      <c r="B510" s="40" t="str">
        <f>VLOOKUP(E510,'Région SAGE'!$A$2:$B$233,2,0)</f>
        <v>PAYS DE LA LOIRE</v>
      </c>
      <c r="C510" s="40" t="str">
        <f>VLOOKUP(E510,'département SAGE'!$A$2:$B$192,2,0)</f>
        <v>VENDEE</v>
      </c>
      <c r="D510" s="41" t="s">
        <v>2056</v>
      </c>
      <c r="E510" s="75" t="s">
        <v>2057</v>
      </c>
      <c r="F510" s="42">
        <f>VLOOKUP(E510,date_approbation!$A$2:$B$192,2,0)</f>
        <v>40603</v>
      </c>
      <c r="G510" s="42" t="str">
        <f>VLOOKUP(E510,' SAGE nécessaire'!$A$2:$C$192,2,0)</f>
        <v>non</v>
      </c>
      <c r="H510" s="42" t="str">
        <f>VLOOKUP(E510,' SAGE nécessaire'!$A$2:$C$192,3,0)</f>
        <v>non</v>
      </c>
      <c r="I510" s="43" t="s">
        <v>480</v>
      </c>
      <c r="J510" s="44" t="s">
        <v>2058</v>
      </c>
      <c r="K510" s="40" t="s">
        <v>73</v>
      </c>
      <c r="L510" s="45" t="s">
        <v>138</v>
      </c>
      <c r="M510" s="46" t="s">
        <v>536</v>
      </c>
      <c r="N510" s="45"/>
      <c r="O510" s="46"/>
      <c r="P510" s="47" t="s">
        <v>2059</v>
      </c>
      <c r="Q510" s="48" t="s">
        <v>2060</v>
      </c>
      <c r="R510" s="79" t="s">
        <v>220</v>
      </c>
      <c r="S510" s="55" t="s">
        <v>79</v>
      </c>
      <c r="T510" s="67" t="s">
        <v>302</v>
      </c>
      <c r="U510" s="52"/>
      <c r="V510" s="58" t="s">
        <v>82</v>
      </c>
      <c r="X510" s="54" t="s">
        <v>83</v>
      </c>
      <c r="Y510" s="90" t="s">
        <v>71</v>
      </c>
      <c r="Z510" s="54" t="s">
        <v>84</v>
      </c>
      <c r="AA510" s="50"/>
      <c r="AB510" s="55"/>
      <c r="AC510" s="56"/>
      <c r="AJR510"/>
      <c r="AJS510"/>
      <c r="AJT510"/>
      <c r="AJU510"/>
      <c r="AJV510"/>
      <c r="AJW510"/>
      <c r="AJX510"/>
      <c r="AJY510"/>
      <c r="AJZ510"/>
      <c r="AKA510"/>
      <c r="AKB510"/>
      <c r="AKC510"/>
      <c r="AKD510"/>
      <c r="AKE510"/>
      <c r="AKF510"/>
      <c r="AKG510"/>
      <c r="AKH510"/>
      <c r="AKI510"/>
      <c r="AKJ510"/>
      <c r="AKK510"/>
      <c r="AKL510"/>
      <c r="AKM510"/>
      <c r="AKN510"/>
      <c r="AKO510"/>
      <c r="AKP510"/>
      <c r="AKQ510"/>
      <c r="AKR510"/>
      <c r="AKS510"/>
      <c r="AKT510"/>
      <c r="AKU510"/>
      <c r="AKV510"/>
      <c r="AKW510"/>
      <c r="AKX510"/>
      <c r="AKY510"/>
      <c r="AKZ510"/>
      <c r="ALA510"/>
      <c r="ALB510"/>
      <c r="ALC510"/>
      <c r="ALD510"/>
      <c r="ALE510"/>
      <c r="ALF510"/>
      <c r="ALG510"/>
      <c r="ALH510"/>
      <c r="ALI510"/>
      <c r="ALJ510"/>
      <c r="ALK510"/>
      <c r="ALL510"/>
      <c r="ALM510"/>
      <c r="ALN510"/>
      <c r="ALO510"/>
      <c r="ALP510"/>
      <c r="ALQ510"/>
      <c r="ALR510"/>
      <c r="ALS510"/>
      <c r="ALT510"/>
      <c r="ALU510"/>
      <c r="ALV510"/>
      <c r="ALW510"/>
      <c r="ALX510"/>
      <c r="ALY510"/>
      <c r="ALZ510"/>
      <c r="AMA510"/>
      <c r="AMB510"/>
      <c r="AMC510"/>
      <c r="AMD510"/>
      <c r="AME510"/>
      <c r="AMF510"/>
      <c r="AMG510"/>
      <c r="AMH510"/>
      <c r="AMI510"/>
      <c r="AMJ510"/>
    </row>
    <row r="511" spans="1:1024" s="57" customFormat="1" ht="294" x14ac:dyDescent="0.3">
      <c r="A511" s="40" t="str">
        <f>VLOOKUP(E511,comité_bassin!A:B,2,0)</f>
        <v>Loire-Bretagne</v>
      </c>
      <c r="B511" s="40" t="str">
        <f>VLOOKUP(E511,'Région SAGE'!$A$2:$B$233,2,0)</f>
        <v>PAYS DE LA LOIRE</v>
      </c>
      <c r="C511" s="40" t="str">
        <f>VLOOKUP(E511,'département SAGE'!$A$2:$B$192,2,0)</f>
        <v>VENDEE</v>
      </c>
      <c r="D511" s="41" t="s">
        <v>2056</v>
      </c>
      <c r="E511" s="75" t="s">
        <v>2057</v>
      </c>
      <c r="F511" s="42">
        <f>VLOOKUP(E511,date_approbation!$A$2:$B$192,2,0)</f>
        <v>40603</v>
      </c>
      <c r="G511" s="42" t="str">
        <f>VLOOKUP(E511,' SAGE nécessaire'!$A$2:$C$192,2,0)</f>
        <v>non</v>
      </c>
      <c r="H511" s="42" t="str">
        <f>VLOOKUP(E511,' SAGE nécessaire'!$A$2:$C$192,3,0)</f>
        <v>non</v>
      </c>
      <c r="I511" s="43" t="s">
        <v>484</v>
      </c>
      <c r="J511" s="44" t="s">
        <v>2061</v>
      </c>
      <c r="K511" s="40" t="s">
        <v>73</v>
      </c>
      <c r="L511" s="45" t="s">
        <v>138</v>
      </c>
      <c r="M511" s="46" t="s">
        <v>248</v>
      </c>
      <c r="N511" s="45"/>
      <c r="O511" s="46"/>
      <c r="P511" s="47" t="s">
        <v>2062</v>
      </c>
      <c r="Q511" s="48" t="s">
        <v>2063</v>
      </c>
      <c r="R511" s="79" t="s">
        <v>220</v>
      </c>
      <c r="S511" s="55" t="s">
        <v>1611</v>
      </c>
      <c r="T511" s="67" t="s">
        <v>302</v>
      </c>
      <c r="U511" s="52"/>
      <c r="V511" s="58" t="s">
        <v>82</v>
      </c>
      <c r="X511" s="54" t="s">
        <v>83</v>
      </c>
      <c r="Y511" s="90" t="s">
        <v>71</v>
      </c>
      <c r="Z511" s="54" t="s">
        <v>84</v>
      </c>
      <c r="AA511" s="50"/>
      <c r="AB511" s="55"/>
      <c r="AC511" s="56"/>
      <c r="AJR511"/>
      <c r="AJS511"/>
      <c r="AJT511"/>
      <c r="AJU511"/>
      <c r="AJV511"/>
      <c r="AJW511"/>
      <c r="AJX511"/>
      <c r="AJY511"/>
      <c r="AJZ511"/>
      <c r="AKA511"/>
      <c r="AKB511"/>
      <c r="AKC511"/>
      <c r="AKD511"/>
      <c r="AKE511"/>
      <c r="AKF511"/>
      <c r="AKG511"/>
      <c r="AKH511"/>
      <c r="AKI511"/>
      <c r="AKJ511"/>
      <c r="AKK511"/>
      <c r="AKL511"/>
      <c r="AKM511"/>
      <c r="AKN511"/>
      <c r="AKO511"/>
      <c r="AKP511"/>
      <c r="AKQ511"/>
      <c r="AKR511"/>
      <c r="AKS511"/>
      <c r="AKT511"/>
      <c r="AKU511"/>
      <c r="AKV511"/>
      <c r="AKW511"/>
      <c r="AKX511"/>
      <c r="AKY511"/>
      <c r="AKZ511"/>
      <c r="ALA511"/>
      <c r="ALB511"/>
      <c r="ALC511"/>
      <c r="ALD511"/>
      <c r="ALE511"/>
      <c r="ALF511"/>
      <c r="ALG511"/>
      <c r="ALH511"/>
      <c r="ALI511"/>
      <c r="ALJ511"/>
      <c r="ALK511"/>
      <c r="ALL511"/>
      <c r="ALM511"/>
      <c r="ALN511"/>
      <c r="ALO511"/>
      <c r="ALP511"/>
      <c r="ALQ511"/>
      <c r="ALR511"/>
      <c r="ALS511"/>
      <c r="ALT511"/>
      <c r="ALU511"/>
      <c r="ALV511"/>
      <c r="ALW511"/>
      <c r="ALX511"/>
      <c r="ALY511"/>
      <c r="ALZ511"/>
      <c r="AMA511"/>
      <c r="AMB511"/>
      <c r="AMC511"/>
      <c r="AMD511"/>
      <c r="AME511"/>
      <c r="AMF511"/>
      <c r="AMG511"/>
      <c r="AMH511"/>
      <c r="AMI511"/>
      <c r="AMJ511"/>
    </row>
    <row r="512" spans="1:1024" s="57" customFormat="1" ht="231" x14ac:dyDescent="0.3">
      <c r="A512" s="40" t="str">
        <f>VLOOKUP(E512,comité_bassin!A:B,2,0)</f>
        <v>Loire-Bretagne</v>
      </c>
      <c r="B512" s="40" t="str">
        <f>VLOOKUP(E512,'Région SAGE'!$A$2:$B$233,2,0)</f>
        <v>PAYS DE LA LOIRE</v>
      </c>
      <c r="C512" s="40" t="str">
        <f>VLOOKUP(E512,'département SAGE'!$A$2:$B$192,2,0)</f>
        <v>VENDEE</v>
      </c>
      <c r="D512" s="41" t="s">
        <v>2056</v>
      </c>
      <c r="E512" s="75" t="s">
        <v>2057</v>
      </c>
      <c r="F512" s="42">
        <f>VLOOKUP(E512,date_approbation!$A$2:$B$192,2,0)</f>
        <v>40603</v>
      </c>
      <c r="G512" s="42" t="str">
        <f>VLOOKUP(E512,' SAGE nécessaire'!$A$2:$C$192,2,0)</f>
        <v>non</v>
      </c>
      <c r="H512" s="42" t="str">
        <f>VLOOKUP(E512,' SAGE nécessaire'!$A$2:$C$192,3,0)</f>
        <v>non</v>
      </c>
      <c r="I512" s="43" t="s">
        <v>489</v>
      </c>
      <c r="J512" s="44" t="s">
        <v>2064</v>
      </c>
      <c r="K512" s="40" t="s">
        <v>73</v>
      </c>
      <c r="L512" s="45" t="str">
        <f>IF(OR(S512="2°a)", S512="2°b)",S512="2°c)",S512="4°"),"Milieux aquatiques","")</f>
        <v>Milieux aquatiques</v>
      </c>
      <c r="M512" s="46" t="s">
        <v>87</v>
      </c>
      <c r="N512" s="45"/>
      <c r="O512" s="46"/>
      <c r="P512" s="47" t="s">
        <v>2065</v>
      </c>
      <c r="Q512" s="48" t="s">
        <v>2066</v>
      </c>
      <c r="R512" s="79" t="s">
        <v>220</v>
      </c>
      <c r="S512" s="50" t="s">
        <v>91</v>
      </c>
      <c r="T512" s="81" t="s">
        <v>545</v>
      </c>
      <c r="U512" s="52"/>
      <c r="V512" s="58" t="s">
        <v>82</v>
      </c>
      <c r="X512" s="54" t="s">
        <v>83</v>
      </c>
      <c r="Y512" s="54" t="s">
        <v>83</v>
      </c>
      <c r="Z512" s="54" t="s">
        <v>84</v>
      </c>
      <c r="AA512" s="50"/>
      <c r="AB512" s="55"/>
      <c r="AC512" s="56"/>
      <c r="AJR512"/>
      <c r="AJS512"/>
      <c r="AJT512"/>
      <c r="AJU512"/>
      <c r="AJV512"/>
      <c r="AJW512"/>
      <c r="AJX512"/>
      <c r="AJY512"/>
      <c r="AJZ512"/>
      <c r="AKA512"/>
      <c r="AKB512"/>
      <c r="AKC512"/>
      <c r="AKD512"/>
      <c r="AKE512"/>
      <c r="AKF512"/>
      <c r="AKG512"/>
      <c r="AKH512"/>
      <c r="AKI512"/>
      <c r="AKJ512"/>
      <c r="AKK512"/>
      <c r="AKL512"/>
      <c r="AKM512"/>
      <c r="AKN512"/>
      <c r="AKO512"/>
      <c r="AKP512"/>
      <c r="AKQ512"/>
      <c r="AKR512"/>
      <c r="AKS512"/>
      <c r="AKT512"/>
      <c r="AKU512"/>
      <c r="AKV512"/>
      <c r="AKW512"/>
      <c r="AKX512"/>
      <c r="AKY512"/>
      <c r="AKZ512"/>
      <c r="ALA512"/>
      <c r="ALB512"/>
      <c r="ALC512"/>
      <c r="ALD512"/>
      <c r="ALE512"/>
      <c r="ALF512"/>
      <c r="ALG512"/>
      <c r="ALH512"/>
      <c r="ALI512"/>
      <c r="ALJ512"/>
      <c r="ALK512"/>
      <c r="ALL512"/>
      <c r="ALM512"/>
      <c r="ALN512"/>
      <c r="ALO512"/>
      <c r="ALP512"/>
      <c r="ALQ512"/>
      <c r="ALR512"/>
      <c r="ALS512"/>
      <c r="ALT512"/>
      <c r="ALU512"/>
      <c r="ALV512"/>
      <c r="ALW512"/>
      <c r="ALX512"/>
      <c r="ALY512"/>
      <c r="ALZ512"/>
      <c r="AMA512"/>
      <c r="AMB512"/>
      <c r="AMC512"/>
      <c r="AMD512"/>
      <c r="AME512"/>
      <c r="AMF512"/>
      <c r="AMG512"/>
      <c r="AMH512"/>
      <c r="AMI512"/>
      <c r="AMJ512"/>
    </row>
    <row r="513" spans="1:1024" s="57" customFormat="1" ht="210" x14ac:dyDescent="0.3">
      <c r="A513" s="40" t="str">
        <f>VLOOKUP(E513,comité_bassin!A:B,2,0)</f>
        <v>Loire-Bretagne</v>
      </c>
      <c r="B513" s="40" t="str">
        <f>VLOOKUP(E513,'Région SAGE'!$A$2:$B$233,2,0)</f>
        <v>PAYS DE LA LOIRE</v>
      </c>
      <c r="C513" s="40" t="str">
        <f>VLOOKUP(E513,'département SAGE'!$A$2:$B$192,2,0)</f>
        <v>VENDEE</v>
      </c>
      <c r="D513" s="41" t="s">
        <v>2056</v>
      </c>
      <c r="E513" s="75" t="s">
        <v>2057</v>
      </c>
      <c r="F513" s="42">
        <f>VLOOKUP(E513,date_approbation!$A$2:$B$192,2,0)</f>
        <v>40603</v>
      </c>
      <c r="G513" s="42" t="str">
        <f>VLOOKUP(E513,' SAGE nécessaire'!$A$2:$C$192,2,0)</f>
        <v>non</v>
      </c>
      <c r="H513" s="42" t="str">
        <f>VLOOKUP(E513,' SAGE nécessaire'!$A$2:$C$192,3,0)</f>
        <v>non</v>
      </c>
      <c r="I513" s="43" t="s">
        <v>493</v>
      </c>
      <c r="J513" s="44" t="s">
        <v>2067</v>
      </c>
      <c r="K513" s="40" t="s">
        <v>73</v>
      </c>
      <c r="L513" s="45" t="s">
        <v>108</v>
      </c>
      <c r="M513" s="46" t="s">
        <v>308</v>
      </c>
      <c r="N513" s="45"/>
      <c r="O513" s="46"/>
      <c r="P513" s="47" t="s">
        <v>2068</v>
      </c>
      <c r="Q513" s="48" t="s">
        <v>2069</v>
      </c>
      <c r="R513" s="79" t="s">
        <v>220</v>
      </c>
      <c r="S513" s="55" t="s">
        <v>79</v>
      </c>
      <c r="T513" s="81" t="s">
        <v>545</v>
      </c>
      <c r="U513" s="52"/>
      <c r="V513" s="58" t="s">
        <v>82</v>
      </c>
      <c r="X513" s="54" t="s">
        <v>83</v>
      </c>
      <c r="Y513" s="54" t="s">
        <v>83</v>
      </c>
      <c r="Z513" s="54" t="s">
        <v>84</v>
      </c>
      <c r="AA513" s="50"/>
      <c r="AB513" s="55"/>
      <c r="AC513" s="56"/>
      <c r="AJR513"/>
      <c r="AJS513"/>
      <c r="AJT513"/>
      <c r="AJU513"/>
      <c r="AJV513"/>
      <c r="AJW513"/>
      <c r="AJX513"/>
      <c r="AJY513"/>
      <c r="AJZ513"/>
      <c r="AKA513"/>
      <c r="AKB513"/>
      <c r="AKC513"/>
      <c r="AKD513"/>
      <c r="AKE513"/>
      <c r="AKF513"/>
      <c r="AKG513"/>
      <c r="AKH513"/>
      <c r="AKI513"/>
      <c r="AKJ513"/>
      <c r="AKK513"/>
      <c r="AKL513"/>
      <c r="AKM513"/>
      <c r="AKN513"/>
      <c r="AKO513"/>
      <c r="AKP513"/>
      <c r="AKQ513"/>
      <c r="AKR513"/>
      <c r="AKS513"/>
      <c r="AKT513"/>
      <c r="AKU513"/>
      <c r="AKV513"/>
      <c r="AKW513"/>
      <c r="AKX513"/>
      <c r="AKY513"/>
      <c r="AKZ513"/>
      <c r="ALA513"/>
      <c r="ALB513"/>
      <c r="ALC513"/>
      <c r="ALD513"/>
      <c r="ALE513"/>
      <c r="ALF513"/>
      <c r="ALG513"/>
      <c r="ALH513"/>
      <c r="ALI513"/>
      <c r="ALJ513"/>
      <c r="ALK513"/>
      <c r="ALL513"/>
      <c r="ALM513"/>
      <c r="ALN513"/>
      <c r="ALO513"/>
      <c r="ALP513"/>
      <c r="ALQ513"/>
      <c r="ALR513"/>
      <c r="ALS513"/>
      <c r="ALT513"/>
      <c r="ALU513"/>
      <c r="ALV513"/>
      <c r="ALW513"/>
      <c r="ALX513"/>
      <c r="ALY513"/>
      <c r="ALZ513"/>
      <c r="AMA513"/>
      <c r="AMB513"/>
      <c r="AMC513"/>
      <c r="AMD513"/>
      <c r="AME513"/>
      <c r="AMF513"/>
      <c r="AMG513"/>
      <c r="AMH513"/>
      <c r="AMI513"/>
      <c r="AMJ513"/>
    </row>
    <row r="514" spans="1:1024" s="57" customFormat="1" ht="336" x14ac:dyDescent="0.3">
      <c r="A514" s="40" t="str">
        <f>VLOOKUP(E514,comité_bassin!A:B,2,0)</f>
        <v>Loire-Bretagne</v>
      </c>
      <c r="B514" s="40" t="str">
        <f>VLOOKUP(E514,'Région SAGE'!$A$2:$B$233,2,0)</f>
        <v>PAYS DE LA LOIRE</v>
      </c>
      <c r="C514" s="40" t="str">
        <f>VLOOKUP(E514,'département SAGE'!$A$2:$B$192,2,0)</f>
        <v>VENDEE</v>
      </c>
      <c r="D514" s="41" t="s">
        <v>2056</v>
      </c>
      <c r="E514" s="75" t="s">
        <v>2057</v>
      </c>
      <c r="F514" s="42">
        <f>VLOOKUP(E514,date_approbation!$A$2:$B$192,2,0)</f>
        <v>40603</v>
      </c>
      <c r="G514" s="42" t="str">
        <f>VLOOKUP(E514,' SAGE nécessaire'!$A$2:$C$192,2,0)</f>
        <v>non</v>
      </c>
      <c r="H514" s="42" t="str">
        <f>VLOOKUP(E514,' SAGE nécessaire'!$A$2:$C$192,3,0)</f>
        <v>non</v>
      </c>
      <c r="I514" s="43" t="s">
        <v>497</v>
      </c>
      <c r="J514" s="44" t="s">
        <v>2070</v>
      </c>
      <c r="K514" s="40" t="s">
        <v>73</v>
      </c>
      <c r="L514" s="45" t="s">
        <v>74</v>
      </c>
      <c r="M514" s="46" t="s">
        <v>87</v>
      </c>
      <c r="N514" s="45"/>
      <c r="O514" s="46"/>
      <c r="P514" s="47" t="s">
        <v>2071</v>
      </c>
      <c r="Q514" s="48" t="s">
        <v>2072</v>
      </c>
      <c r="R514" s="79" t="s">
        <v>200</v>
      </c>
      <c r="S514" s="55" t="s">
        <v>1551</v>
      </c>
      <c r="T514" s="81" t="s">
        <v>92</v>
      </c>
      <c r="U514" s="52"/>
      <c r="V514" s="58" t="s">
        <v>82</v>
      </c>
      <c r="X514" s="54" t="s">
        <v>83</v>
      </c>
      <c r="Y514" s="54" t="s">
        <v>83</v>
      </c>
      <c r="Z514" s="54" t="s">
        <v>84</v>
      </c>
      <c r="AA514" s="50"/>
      <c r="AB514" s="55"/>
      <c r="AC514" s="56"/>
      <c r="AJR514"/>
      <c r="AJS514"/>
      <c r="AJT514"/>
      <c r="AJU514"/>
      <c r="AJV514"/>
      <c r="AJW514"/>
      <c r="AJX514"/>
      <c r="AJY514"/>
      <c r="AJZ514"/>
      <c r="AKA514"/>
      <c r="AKB514"/>
      <c r="AKC514"/>
      <c r="AKD514"/>
      <c r="AKE514"/>
      <c r="AKF514"/>
      <c r="AKG514"/>
      <c r="AKH514"/>
      <c r="AKI514"/>
      <c r="AKJ514"/>
      <c r="AKK514"/>
      <c r="AKL514"/>
      <c r="AKM514"/>
      <c r="AKN514"/>
      <c r="AKO514"/>
      <c r="AKP514"/>
      <c r="AKQ514"/>
      <c r="AKR514"/>
      <c r="AKS514"/>
      <c r="AKT514"/>
      <c r="AKU514"/>
      <c r="AKV514"/>
      <c r="AKW514"/>
      <c r="AKX514"/>
      <c r="AKY514"/>
      <c r="AKZ514"/>
      <c r="ALA514"/>
      <c r="ALB514"/>
      <c r="ALC514"/>
      <c r="ALD514"/>
      <c r="ALE514"/>
      <c r="ALF514"/>
      <c r="ALG514"/>
      <c r="ALH514"/>
      <c r="ALI514"/>
      <c r="ALJ514"/>
      <c r="ALK514"/>
      <c r="ALL514"/>
      <c r="ALM514"/>
      <c r="ALN514"/>
      <c r="ALO514"/>
      <c r="ALP514"/>
      <c r="ALQ514"/>
      <c r="ALR514"/>
      <c r="ALS514"/>
      <c r="ALT514"/>
      <c r="ALU514"/>
      <c r="ALV514"/>
      <c r="ALW514"/>
      <c r="ALX514"/>
      <c r="ALY514"/>
      <c r="ALZ514"/>
      <c r="AMA514"/>
      <c r="AMB514"/>
      <c r="AMC514"/>
      <c r="AMD514"/>
      <c r="AME514"/>
      <c r="AMF514"/>
      <c r="AMG514"/>
      <c r="AMH514"/>
      <c r="AMI514"/>
      <c r="AMJ514"/>
    </row>
    <row r="515" spans="1:1024" s="57" customFormat="1" ht="409.6" x14ac:dyDescent="0.3">
      <c r="A515" s="40" t="str">
        <f>VLOOKUP(E515,comité_bassin!A:B,2,0)</f>
        <v>Seine-Normandie</v>
      </c>
      <c r="B515" s="40" t="str">
        <f>VLOOKUP(E515,'Région SAGE'!$A$2:$B$233,2,0)</f>
        <v>NORMANDIE</v>
      </c>
      <c r="C515" s="40" t="str">
        <f>VLOOKUP(E515,'département SAGE'!$A$2:$B$192,2,0)</f>
        <v>ORNE</v>
      </c>
      <c r="D515" s="41" t="s">
        <v>2073</v>
      </c>
      <c r="E515" s="75" t="s">
        <v>2074</v>
      </c>
      <c r="F515" s="42">
        <f>VLOOKUP(E515,date_approbation!$A$2:$B$192,2,0)</f>
        <v>41317</v>
      </c>
      <c r="G515" s="42" t="str">
        <f>VLOOKUP(E515,' SAGE nécessaire'!$A$2:$C$192,2,0)</f>
        <v>oui</v>
      </c>
      <c r="H515" s="42" t="str">
        <f>VLOOKUP(E515,' SAGE nécessaire'!$A$2:$C$192,3,0)</f>
        <v>oui</v>
      </c>
      <c r="I515" s="43" t="s">
        <v>480</v>
      </c>
      <c r="J515" s="44" t="s">
        <v>2075</v>
      </c>
      <c r="K515" s="40" t="s">
        <v>73</v>
      </c>
      <c r="L515" s="45" t="s">
        <v>138</v>
      </c>
      <c r="M515" s="46" t="s">
        <v>308</v>
      </c>
      <c r="N515" s="45"/>
      <c r="O515" s="46"/>
      <c r="P515" s="47" t="s">
        <v>1353</v>
      </c>
      <c r="Q515" s="48" t="s">
        <v>2076</v>
      </c>
      <c r="R515" s="79" t="s">
        <v>200</v>
      </c>
      <c r="S515" s="50" t="s">
        <v>79</v>
      </c>
      <c r="T515" s="81" t="s">
        <v>958</v>
      </c>
      <c r="U515" s="52" t="s">
        <v>115</v>
      </c>
      <c r="V515" s="58" t="s">
        <v>82</v>
      </c>
      <c r="X515" s="54" t="s">
        <v>83</v>
      </c>
      <c r="Y515" s="54" t="s">
        <v>83</v>
      </c>
      <c r="Z515" s="54" t="s">
        <v>84</v>
      </c>
      <c r="AA515" s="50"/>
      <c r="AB515" s="55"/>
      <c r="AC515" s="56"/>
      <c r="AJR515"/>
      <c r="AJS515"/>
      <c r="AJT515"/>
      <c r="AJU515"/>
      <c r="AJV515"/>
      <c r="AJW515"/>
      <c r="AJX515"/>
      <c r="AJY515"/>
      <c r="AJZ515"/>
      <c r="AKA515"/>
      <c r="AKB515"/>
      <c r="AKC515"/>
      <c r="AKD515"/>
      <c r="AKE515"/>
      <c r="AKF515"/>
      <c r="AKG515"/>
      <c r="AKH515"/>
      <c r="AKI515"/>
      <c r="AKJ515"/>
      <c r="AKK515"/>
      <c r="AKL515"/>
      <c r="AKM515"/>
      <c r="AKN515"/>
      <c r="AKO515"/>
      <c r="AKP515"/>
      <c r="AKQ515"/>
      <c r="AKR515"/>
      <c r="AKS515"/>
      <c r="AKT515"/>
      <c r="AKU515"/>
      <c r="AKV515"/>
      <c r="AKW515"/>
      <c r="AKX515"/>
      <c r="AKY515"/>
      <c r="AKZ515"/>
      <c r="ALA515"/>
      <c r="ALB515"/>
      <c r="ALC515"/>
      <c r="ALD515"/>
      <c r="ALE515"/>
      <c r="ALF515"/>
      <c r="ALG515"/>
      <c r="ALH515"/>
      <c r="ALI515"/>
      <c r="ALJ515"/>
      <c r="ALK515"/>
      <c r="ALL515"/>
      <c r="ALM515"/>
      <c r="ALN515"/>
      <c r="ALO515"/>
      <c r="ALP515"/>
      <c r="ALQ515"/>
      <c r="ALR515"/>
      <c r="ALS515"/>
      <c r="ALT515"/>
      <c r="ALU515"/>
      <c r="ALV515"/>
      <c r="ALW515"/>
      <c r="ALX515"/>
      <c r="ALY515"/>
      <c r="ALZ515"/>
      <c r="AMA515"/>
      <c r="AMB515"/>
      <c r="AMC515"/>
      <c r="AMD515"/>
      <c r="AME515"/>
      <c r="AMF515"/>
      <c r="AMG515"/>
      <c r="AMH515"/>
      <c r="AMI515"/>
      <c r="AMJ515"/>
    </row>
    <row r="516" spans="1:1024" s="57" customFormat="1" ht="409.6" x14ac:dyDescent="0.3">
      <c r="A516" s="40" t="str">
        <f>VLOOKUP(E516,comité_bassin!A:B,2,0)</f>
        <v>Seine-Normandie</v>
      </c>
      <c r="B516" s="40" t="str">
        <f>VLOOKUP(E516,'Région SAGE'!$A$2:$B$233,2,0)</f>
        <v>NORMANDIE</v>
      </c>
      <c r="C516" s="40" t="str">
        <f>VLOOKUP(E516,'département SAGE'!$A$2:$B$192,2,0)</f>
        <v>ORNE</v>
      </c>
      <c r="D516" s="41" t="s">
        <v>2073</v>
      </c>
      <c r="E516" s="75" t="s">
        <v>2074</v>
      </c>
      <c r="F516" s="42">
        <f>VLOOKUP(E516,date_approbation!$A$2:$B$192,2,0)</f>
        <v>41317</v>
      </c>
      <c r="G516" s="42" t="str">
        <f>VLOOKUP(E516,' SAGE nécessaire'!$A$2:$C$192,2,0)</f>
        <v>oui</v>
      </c>
      <c r="H516" s="42" t="str">
        <f>VLOOKUP(E516,' SAGE nécessaire'!$A$2:$C$192,3,0)</f>
        <v>oui</v>
      </c>
      <c r="I516" s="43" t="s">
        <v>480</v>
      </c>
      <c r="J516" s="44" t="s">
        <v>2075</v>
      </c>
      <c r="K516" s="40" t="s">
        <v>73</v>
      </c>
      <c r="L516" s="45" t="s">
        <v>138</v>
      </c>
      <c r="M516" s="46" t="s">
        <v>308</v>
      </c>
      <c r="N516" s="45"/>
      <c r="O516" s="46"/>
      <c r="P516" s="47" t="s">
        <v>1353</v>
      </c>
      <c r="Q516" s="48" t="s">
        <v>2076</v>
      </c>
      <c r="R516" s="79" t="s">
        <v>220</v>
      </c>
      <c r="S516" s="50" t="s">
        <v>79</v>
      </c>
      <c r="T516" s="81" t="s">
        <v>545</v>
      </c>
      <c r="U516" s="52"/>
      <c r="V516" s="58" t="s">
        <v>82</v>
      </c>
      <c r="X516" s="54" t="s">
        <v>83</v>
      </c>
      <c r="Y516" s="54" t="s">
        <v>83</v>
      </c>
      <c r="Z516" s="54" t="s">
        <v>84</v>
      </c>
      <c r="AA516" s="50"/>
      <c r="AB516" s="55"/>
      <c r="AC516" s="56"/>
      <c r="AJR516"/>
      <c r="AJS516"/>
      <c r="AJT516"/>
      <c r="AJU516"/>
      <c r="AJV516"/>
      <c r="AJW516"/>
      <c r="AJX516"/>
      <c r="AJY516"/>
      <c r="AJZ516"/>
      <c r="AKA516"/>
      <c r="AKB516"/>
      <c r="AKC516"/>
      <c r="AKD516"/>
      <c r="AKE516"/>
      <c r="AKF516"/>
      <c r="AKG516"/>
      <c r="AKH516"/>
      <c r="AKI516"/>
      <c r="AKJ516"/>
      <c r="AKK516"/>
      <c r="AKL516"/>
      <c r="AKM516"/>
      <c r="AKN516"/>
      <c r="AKO516"/>
      <c r="AKP516"/>
      <c r="AKQ516"/>
      <c r="AKR516"/>
      <c r="AKS516"/>
      <c r="AKT516"/>
      <c r="AKU516"/>
      <c r="AKV516"/>
      <c r="AKW516"/>
      <c r="AKX516"/>
      <c r="AKY516"/>
      <c r="AKZ516"/>
      <c r="ALA516"/>
      <c r="ALB516"/>
      <c r="ALC516"/>
      <c r="ALD516"/>
      <c r="ALE516"/>
      <c r="ALF516"/>
      <c r="ALG516"/>
      <c r="ALH516"/>
      <c r="ALI516"/>
      <c r="ALJ516"/>
      <c r="ALK516"/>
      <c r="ALL516"/>
      <c r="ALM516"/>
      <c r="ALN516"/>
      <c r="ALO516"/>
      <c r="ALP516"/>
      <c r="ALQ516"/>
      <c r="ALR516"/>
      <c r="ALS516"/>
      <c r="ALT516"/>
      <c r="ALU516"/>
      <c r="ALV516"/>
      <c r="ALW516"/>
      <c r="ALX516"/>
      <c r="ALY516"/>
      <c r="ALZ516"/>
      <c r="AMA516"/>
      <c r="AMB516"/>
      <c r="AMC516"/>
      <c r="AMD516"/>
      <c r="AME516"/>
      <c r="AMF516"/>
      <c r="AMG516"/>
      <c r="AMH516"/>
      <c r="AMI516"/>
      <c r="AMJ516"/>
    </row>
    <row r="517" spans="1:1024" s="57" customFormat="1" ht="409.6" x14ac:dyDescent="0.3">
      <c r="A517" s="40" t="str">
        <f>VLOOKUP(E517,comité_bassin!A:B,2,0)</f>
        <v>Seine-Normandie</v>
      </c>
      <c r="B517" s="40" t="str">
        <f>VLOOKUP(E517,'Région SAGE'!$A$2:$B$233,2,0)</f>
        <v>NORMANDIE</v>
      </c>
      <c r="C517" s="40" t="str">
        <f>VLOOKUP(E517,'département SAGE'!$A$2:$B$192,2,0)</f>
        <v>ORNE</v>
      </c>
      <c r="D517" s="41" t="s">
        <v>2073</v>
      </c>
      <c r="E517" s="75" t="s">
        <v>2074</v>
      </c>
      <c r="F517" s="42">
        <f>VLOOKUP(E517,date_approbation!$A$2:$B$192,2,0)</f>
        <v>41317</v>
      </c>
      <c r="G517" s="42" t="str">
        <f>VLOOKUP(E517,' SAGE nécessaire'!$A$2:$C$192,2,0)</f>
        <v>oui</v>
      </c>
      <c r="H517" s="42" t="str">
        <f>VLOOKUP(E517,' SAGE nécessaire'!$A$2:$C$192,3,0)</f>
        <v>oui</v>
      </c>
      <c r="I517" s="43" t="s">
        <v>484</v>
      </c>
      <c r="J517" s="44" t="s">
        <v>2077</v>
      </c>
      <c r="K517" s="40" t="s">
        <v>73</v>
      </c>
      <c r="L517" s="45" t="s">
        <v>138</v>
      </c>
      <c r="M517" s="46" t="s">
        <v>248</v>
      </c>
      <c r="N517" s="45"/>
      <c r="O517" s="46"/>
      <c r="P517" s="47" t="s">
        <v>2078</v>
      </c>
      <c r="Q517" s="48" t="s">
        <v>2079</v>
      </c>
      <c r="R517" s="79" t="s">
        <v>220</v>
      </c>
      <c r="S517" s="50" t="s">
        <v>79</v>
      </c>
      <c r="T517" s="67" t="s">
        <v>302</v>
      </c>
      <c r="U517" s="52"/>
      <c r="V517" s="58" t="s">
        <v>93</v>
      </c>
      <c r="X517" s="54" t="s">
        <v>83</v>
      </c>
      <c r="Y517" s="54" t="s">
        <v>83</v>
      </c>
      <c r="Z517" s="54" t="s">
        <v>84</v>
      </c>
      <c r="AA517" s="50"/>
      <c r="AB517" s="55"/>
      <c r="AC517" s="56"/>
      <c r="AJR517"/>
      <c r="AJS517"/>
      <c r="AJT517"/>
      <c r="AJU517"/>
      <c r="AJV517"/>
      <c r="AJW517"/>
      <c r="AJX517"/>
      <c r="AJY517"/>
      <c r="AJZ517"/>
      <c r="AKA517"/>
      <c r="AKB517"/>
      <c r="AKC517"/>
      <c r="AKD517"/>
      <c r="AKE517"/>
      <c r="AKF517"/>
      <c r="AKG517"/>
      <c r="AKH517"/>
      <c r="AKI517"/>
      <c r="AKJ517"/>
      <c r="AKK517"/>
      <c r="AKL517"/>
      <c r="AKM517"/>
      <c r="AKN517"/>
      <c r="AKO517"/>
      <c r="AKP517"/>
      <c r="AKQ517"/>
      <c r="AKR517"/>
      <c r="AKS517"/>
      <c r="AKT517"/>
      <c r="AKU517"/>
      <c r="AKV517"/>
      <c r="AKW517"/>
      <c r="AKX517"/>
      <c r="AKY517"/>
      <c r="AKZ517"/>
      <c r="ALA517"/>
      <c r="ALB517"/>
      <c r="ALC517"/>
      <c r="ALD517"/>
      <c r="ALE517"/>
      <c r="ALF517"/>
      <c r="ALG517"/>
      <c r="ALH517"/>
      <c r="ALI517"/>
      <c r="ALJ517"/>
      <c r="ALK517"/>
      <c r="ALL517"/>
      <c r="ALM517"/>
      <c r="ALN517"/>
      <c r="ALO517"/>
      <c r="ALP517"/>
      <c r="ALQ517"/>
      <c r="ALR517"/>
      <c r="ALS517"/>
      <c r="ALT517"/>
      <c r="ALU517"/>
      <c r="ALV517"/>
      <c r="ALW517"/>
      <c r="ALX517"/>
      <c r="ALY517"/>
      <c r="ALZ517"/>
      <c r="AMA517"/>
      <c r="AMB517"/>
      <c r="AMC517"/>
      <c r="AMD517"/>
      <c r="AME517"/>
      <c r="AMF517"/>
      <c r="AMG517"/>
      <c r="AMH517"/>
      <c r="AMI517"/>
      <c r="AMJ517"/>
    </row>
    <row r="518" spans="1:1024" s="57" customFormat="1" ht="409.6" x14ac:dyDescent="0.3">
      <c r="A518" s="40" t="str">
        <f>VLOOKUP(E518,comité_bassin!A:B,2,0)</f>
        <v>Seine-Normandie</v>
      </c>
      <c r="B518" s="40" t="str">
        <f>VLOOKUP(E518,'Région SAGE'!$A$2:$B$233,2,0)</f>
        <v>NORMANDIE</v>
      </c>
      <c r="C518" s="40" t="str">
        <f>VLOOKUP(E518,'département SAGE'!$A$2:$B$192,2,0)</f>
        <v>ORNE</v>
      </c>
      <c r="D518" s="41" t="s">
        <v>2073</v>
      </c>
      <c r="E518" s="75" t="s">
        <v>2074</v>
      </c>
      <c r="F518" s="42">
        <f>VLOOKUP(E518,date_approbation!$A$2:$B$192,2,0)</f>
        <v>41317</v>
      </c>
      <c r="G518" s="42" t="str">
        <f>VLOOKUP(E518,' SAGE nécessaire'!$A$2:$C$192,2,0)</f>
        <v>oui</v>
      </c>
      <c r="H518" s="42" t="str">
        <f>VLOOKUP(E518,' SAGE nécessaire'!$A$2:$C$192,3,0)</f>
        <v>oui</v>
      </c>
      <c r="I518" s="43" t="s">
        <v>489</v>
      </c>
      <c r="J518" s="44" t="s">
        <v>2080</v>
      </c>
      <c r="K518" s="40" t="s">
        <v>73</v>
      </c>
      <c r="L518" s="45" t="s">
        <v>138</v>
      </c>
      <c r="M518" s="46" t="s">
        <v>248</v>
      </c>
      <c r="N518" s="45"/>
      <c r="O518" s="46"/>
      <c r="P518" s="47" t="s">
        <v>1361</v>
      </c>
      <c r="Q518" s="48" t="s">
        <v>2081</v>
      </c>
      <c r="R518" s="79" t="s">
        <v>220</v>
      </c>
      <c r="S518" s="50" t="s">
        <v>79</v>
      </c>
      <c r="T518" s="67" t="s">
        <v>302</v>
      </c>
      <c r="U518" s="52"/>
      <c r="V518" s="58" t="s">
        <v>93</v>
      </c>
      <c r="X518" s="54" t="s">
        <v>83</v>
      </c>
      <c r="Y518" s="54" t="s">
        <v>83</v>
      </c>
      <c r="Z518" s="54" t="s">
        <v>84</v>
      </c>
      <c r="AA518" s="50"/>
      <c r="AB518" s="55"/>
      <c r="AC518" s="56"/>
      <c r="AJR518"/>
      <c r="AJS518"/>
      <c r="AJT518"/>
      <c r="AJU518"/>
      <c r="AJV518"/>
      <c r="AJW518"/>
      <c r="AJX518"/>
      <c r="AJY518"/>
      <c r="AJZ518"/>
      <c r="AKA518"/>
      <c r="AKB518"/>
      <c r="AKC518"/>
      <c r="AKD518"/>
      <c r="AKE518"/>
      <c r="AKF518"/>
      <c r="AKG518"/>
      <c r="AKH518"/>
      <c r="AKI518"/>
      <c r="AKJ518"/>
      <c r="AKK518"/>
      <c r="AKL518"/>
      <c r="AKM518"/>
      <c r="AKN518"/>
      <c r="AKO518"/>
      <c r="AKP518"/>
      <c r="AKQ518"/>
      <c r="AKR518"/>
      <c r="AKS518"/>
      <c r="AKT518"/>
      <c r="AKU518"/>
      <c r="AKV518"/>
      <c r="AKW518"/>
      <c r="AKX518"/>
      <c r="AKY518"/>
      <c r="AKZ518"/>
      <c r="ALA518"/>
      <c r="ALB518"/>
      <c r="ALC518"/>
      <c r="ALD518"/>
      <c r="ALE518"/>
      <c r="ALF518"/>
      <c r="ALG518"/>
      <c r="ALH518"/>
      <c r="ALI518"/>
      <c r="ALJ518"/>
      <c r="ALK518"/>
      <c r="ALL518"/>
      <c r="ALM518"/>
      <c r="ALN518"/>
      <c r="ALO518"/>
      <c r="ALP518"/>
      <c r="ALQ518"/>
      <c r="ALR518"/>
      <c r="ALS518"/>
      <c r="ALT518"/>
      <c r="ALU518"/>
      <c r="ALV518"/>
      <c r="ALW518"/>
      <c r="ALX518"/>
      <c r="ALY518"/>
      <c r="ALZ518"/>
      <c r="AMA518"/>
      <c r="AMB518"/>
      <c r="AMC518"/>
      <c r="AMD518"/>
      <c r="AME518"/>
      <c r="AMF518"/>
      <c r="AMG518"/>
      <c r="AMH518"/>
      <c r="AMI518"/>
      <c r="AMJ518"/>
    </row>
    <row r="519" spans="1:1024" s="57" customFormat="1" ht="252" x14ac:dyDescent="0.3">
      <c r="A519" s="40" t="str">
        <f>VLOOKUP(E519,comité_bassin!A:B,2,0)</f>
        <v>Seine-Normandie</v>
      </c>
      <c r="B519" s="40" t="str">
        <f>VLOOKUP(E519,'Région SAGE'!$A$2:$B$233,2,0)</f>
        <v>NORMANDIE</v>
      </c>
      <c r="C519" s="40" t="str">
        <f>VLOOKUP(E519,'département SAGE'!$A$2:$B$192,2,0)</f>
        <v>ORNE</v>
      </c>
      <c r="D519" s="41" t="s">
        <v>2073</v>
      </c>
      <c r="E519" s="75" t="s">
        <v>2074</v>
      </c>
      <c r="F519" s="42">
        <f>VLOOKUP(E519,date_approbation!$A$2:$B$192,2,0)</f>
        <v>41317</v>
      </c>
      <c r="G519" s="42" t="str">
        <f>VLOOKUP(E519,' SAGE nécessaire'!$A$2:$C$192,2,0)</f>
        <v>oui</v>
      </c>
      <c r="H519" s="42" t="str">
        <f>VLOOKUP(E519,' SAGE nécessaire'!$A$2:$C$192,3,0)</f>
        <v>oui</v>
      </c>
      <c r="I519" s="43" t="s">
        <v>493</v>
      </c>
      <c r="J519" s="44" t="s">
        <v>2082</v>
      </c>
      <c r="K519" s="40" t="s">
        <v>73</v>
      </c>
      <c r="L519" s="45" t="s">
        <v>108</v>
      </c>
      <c r="M519" s="46" t="s">
        <v>1364</v>
      </c>
      <c r="N519" s="45"/>
      <c r="O519" s="46"/>
      <c r="P519" s="47" t="s">
        <v>2083</v>
      </c>
      <c r="Q519" s="48" t="s">
        <v>2084</v>
      </c>
      <c r="R519" s="79" t="s">
        <v>220</v>
      </c>
      <c r="S519" s="50" t="s">
        <v>175</v>
      </c>
      <c r="T519" s="81" t="s">
        <v>161</v>
      </c>
      <c r="U519" s="52"/>
      <c r="V519" s="58" t="s">
        <v>82</v>
      </c>
      <c r="X519" s="54" t="s">
        <v>83</v>
      </c>
      <c r="Y519" s="54" t="s">
        <v>83</v>
      </c>
      <c r="Z519" s="54" t="s">
        <v>84</v>
      </c>
      <c r="AA519" s="50"/>
      <c r="AB519" s="55"/>
      <c r="AC519" s="56"/>
      <c r="AJR519"/>
      <c r="AJS519"/>
      <c r="AJT519"/>
      <c r="AJU519"/>
      <c r="AJV519"/>
      <c r="AJW519"/>
      <c r="AJX519"/>
      <c r="AJY519"/>
      <c r="AJZ519"/>
      <c r="AKA519"/>
      <c r="AKB519"/>
      <c r="AKC519"/>
      <c r="AKD519"/>
      <c r="AKE519"/>
      <c r="AKF519"/>
      <c r="AKG519"/>
      <c r="AKH519"/>
      <c r="AKI519"/>
      <c r="AKJ519"/>
      <c r="AKK519"/>
      <c r="AKL519"/>
      <c r="AKM519"/>
      <c r="AKN519"/>
      <c r="AKO519"/>
      <c r="AKP519"/>
      <c r="AKQ519"/>
      <c r="AKR519"/>
      <c r="AKS519"/>
      <c r="AKT519"/>
      <c r="AKU519"/>
      <c r="AKV519"/>
      <c r="AKW519"/>
      <c r="AKX519"/>
      <c r="AKY519"/>
      <c r="AKZ519"/>
      <c r="ALA519"/>
      <c r="ALB519"/>
      <c r="ALC519"/>
      <c r="ALD519"/>
      <c r="ALE519"/>
      <c r="ALF519"/>
      <c r="ALG519"/>
      <c r="ALH519"/>
      <c r="ALI519"/>
      <c r="ALJ519"/>
      <c r="ALK519"/>
      <c r="ALL519"/>
      <c r="ALM519"/>
      <c r="ALN519"/>
      <c r="ALO519"/>
      <c r="ALP519"/>
      <c r="ALQ519"/>
      <c r="ALR519"/>
      <c r="ALS519"/>
      <c r="ALT519"/>
      <c r="ALU519"/>
      <c r="ALV519"/>
      <c r="ALW519"/>
      <c r="ALX519"/>
      <c r="ALY519"/>
      <c r="ALZ519"/>
      <c r="AMA519"/>
      <c r="AMB519"/>
      <c r="AMC519"/>
      <c r="AMD519"/>
      <c r="AME519"/>
      <c r="AMF519"/>
      <c r="AMG519"/>
      <c r="AMH519"/>
      <c r="AMI519"/>
      <c r="AMJ519"/>
    </row>
    <row r="520" spans="1:1024" s="57" customFormat="1" ht="336" x14ac:dyDescent="0.3">
      <c r="A520" s="40" t="str">
        <f>VLOOKUP(E520,comité_bassin!A:B,2,0)</f>
        <v>Seine-Normandie</v>
      </c>
      <c r="B520" s="40" t="str">
        <f>VLOOKUP(E520,'Région SAGE'!$A$2:$B$233,2,0)</f>
        <v>NORMANDIE</v>
      </c>
      <c r="C520" s="40" t="str">
        <f>VLOOKUP(E520,'département SAGE'!$A$2:$B$192,2,0)</f>
        <v>ORNE</v>
      </c>
      <c r="D520" s="41" t="s">
        <v>2073</v>
      </c>
      <c r="E520" s="75" t="s">
        <v>2074</v>
      </c>
      <c r="F520" s="42">
        <f>VLOOKUP(E520,date_approbation!$A$2:$B$194,2,0)</f>
        <v>41317</v>
      </c>
      <c r="G520" s="42" t="str">
        <f>VLOOKUP(E520,' SAGE nécessaire'!$A$2:$C$192,2,0)</f>
        <v>oui</v>
      </c>
      <c r="H520" s="42" t="str">
        <f>VLOOKUP(E520,' SAGE nécessaire'!$A$2:$C$192,3,0)</f>
        <v>oui</v>
      </c>
      <c r="I520" s="43" t="s">
        <v>497</v>
      </c>
      <c r="J520" s="44" t="s">
        <v>2085</v>
      </c>
      <c r="K520" s="40" t="s">
        <v>73</v>
      </c>
      <c r="L520" s="45" t="str">
        <f>IF(OR(S520="2°a)", S520="2°b)",S520="2°c)",S520="4°"),"Milieux aquatiques","")</f>
        <v>Milieux aquatiques</v>
      </c>
      <c r="M520" s="59" t="s">
        <v>119</v>
      </c>
      <c r="N520" s="45"/>
      <c r="O520" s="46"/>
      <c r="P520" s="47" t="s">
        <v>2086</v>
      </c>
      <c r="Q520" s="48" t="s">
        <v>2087</v>
      </c>
      <c r="R520" s="79" t="s">
        <v>220</v>
      </c>
      <c r="S520" s="50" t="s">
        <v>91</v>
      </c>
      <c r="T520" s="81" t="s">
        <v>460</v>
      </c>
      <c r="U520" s="52"/>
      <c r="V520" s="58" t="s">
        <v>93</v>
      </c>
      <c r="X520" s="90" t="s">
        <v>71</v>
      </c>
      <c r="Y520" s="54" t="s">
        <v>83</v>
      </c>
      <c r="Z520" s="54" t="s">
        <v>84</v>
      </c>
      <c r="AA520" s="50"/>
      <c r="AB520" s="55"/>
      <c r="AC520" s="56"/>
      <c r="AJR520"/>
      <c r="AJS520"/>
      <c r="AJT520"/>
      <c r="AJU520"/>
      <c r="AJV520"/>
      <c r="AJW520"/>
      <c r="AJX520"/>
      <c r="AJY520"/>
      <c r="AJZ520"/>
      <c r="AKA520"/>
      <c r="AKB520"/>
      <c r="AKC520"/>
      <c r="AKD520"/>
      <c r="AKE520"/>
      <c r="AKF520"/>
      <c r="AKG520"/>
      <c r="AKH520"/>
      <c r="AKI520"/>
      <c r="AKJ520"/>
      <c r="AKK520"/>
      <c r="AKL520"/>
      <c r="AKM520"/>
      <c r="AKN520"/>
      <c r="AKO520"/>
      <c r="AKP520"/>
      <c r="AKQ520"/>
      <c r="AKR520"/>
      <c r="AKS520"/>
      <c r="AKT520"/>
      <c r="AKU520"/>
      <c r="AKV520"/>
      <c r="AKW520"/>
      <c r="AKX520"/>
      <c r="AKY520"/>
      <c r="AKZ520"/>
      <c r="ALA520"/>
      <c r="ALB520"/>
      <c r="ALC520"/>
      <c r="ALD520"/>
      <c r="ALE520"/>
      <c r="ALF520"/>
      <c r="ALG520"/>
      <c r="ALH520"/>
      <c r="ALI520"/>
      <c r="ALJ520"/>
      <c r="ALK520"/>
      <c r="ALL520"/>
      <c r="ALM520"/>
      <c r="ALN520"/>
      <c r="ALO520"/>
      <c r="ALP520"/>
      <c r="ALQ520"/>
      <c r="ALR520"/>
      <c r="ALS520"/>
      <c r="ALT520"/>
      <c r="ALU520"/>
      <c r="ALV520"/>
      <c r="ALW520"/>
      <c r="ALX520"/>
      <c r="ALY520"/>
      <c r="ALZ520"/>
      <c r="AMA520"/>
      <c r="AMB520"/>
      <c r="AMC520"/>
      <c r="AMD520"/>
      <c r="AME520"/>
      <c r="AMF520"/>
      <c r="AMG520"/>
      <c r="AMH520"/>
      <c r="AMI520"/>
      <c r="AMJ520"/>
    </row>
    <row r="521" spans="1:1024" s="57" customFormat="1" ht="409.6" x14ac:dyDescent="0.3">
      <c r="A521" s="40" t="str">
        <f>VLOOKUP(E521,comité_bassin!A:B,2,0)</f>
        <v>Loire-Bretagne</v>
      </c>
      <c r="B521" s="40" t="str">
        <f>VLOOKUP(E521,'Région SAGE'!$A$2:$B$233,2,0)</f>
        <v>CENTRE-VAL DE LOIRE</v>
      </c>
      <c r="C521" s="40" t="str">
        <f>VLOOKUP(E521,'département SAGE'!$A$2:$B$192,2,0)</f>
        <v>CHER</v>
      </c>
      <c r="D521" s="41" t="s">
        <v>2088</v>
      </c>
      <c r="E521" s="75" t="s">
        <v>2089</v>
      </c>
      <c r="F521" s="42">
        <f>VLOOKUP(E521,date_approbation!$A$2:$B$194,2,0)</f>
        <v>41754</v>
      </c>
      <c r="G521" s="42" t="str">
        <f>VLOOKUP(E521,' SAGE nécessaire'!$A$2:$C$192,2,0)</f>
        <v>non</v>
      </c>
      <c r="H521" s="42" t="str">
        <f>VLOOKUP(E521,' SAGE nécessaire'!$A$2:$C$192,3,0)</f>
        <v>non</v>
      </c>
      <c r="I521" s="43" t="s">
        <v>480</v>
      </c>
      <c r="J521" s="44" t="s">
        <v>2090</v>
      </c>
      <c r="K521" s="40" t="s">
        <v>107</v>
      </c>
      <c r="L521" s="45" t="s">
        <v>108</v>
      </c>
      <c r="M521" s="46" t="s">
        <v>109</v>
      </c>
      <c r="N521" s="45"/>
      <c r="O521" s="46"/>
      <c r="P521" s="47" t="s">
        <v>2091</v>
      </c>
      <c r="Q521" s="48" t="s">
        <v>2092</v>
      </c>
      <c r="R521" s="79" t="s">
        <v>220</v>
      </c>
      <c r="S521" s="55" t="s">
        <v>113</v>
      </c>
      <c r="T521" s="81" t="s">
        <v>488</v>
      </c>
      <c r="U521" s="52"/>
      <c r="V521" s="58" t="s">
        <v>93</v>
      </c>
      <c r="W521" s="57" t="s">
        <v>2093</v>
      </c>
      <c r="X521" s="54" t="s">
        <v>83</v>
      </c>
      <c r="Y521" s="54" t="s">
        <v>83</v>
      </c>
      <c r="Z521" s="54" t="s">
        <v>84</v>
      </c>
      <c r="AA521" s="50"/>
      <c r="AB521" s="55"/>
      <c r="AC521" s="56"/>
      <c r="AJR521"/>
      <c r="AJS521"/>
      <c r="AJT521"/>
      <c r="AJU521"/>
      <c r="AJV521"/>
      <c r="AJW521"/>
      <c r="AJX521"/>
      <c r="AJY521"/>
      <c r="AJZ521"/>
      <c r="AKA521"/>
      <c r="AKB521"/>
      <c r="AKC521"/>
      <c r="AKD521"/>
      <c r="AKE521"/>
      <c r="AKF521"/>
      <c r="AKG521"/>
      <c r="AKH521"/>
      <c r="AKI521"/>
      <c r="AKJ521"/>
      <c r="AKK521"/>
      <c r="AKL521"/>
      <c r="AKM521"/>
      <c r="AKN521"/>
      <c r="AKO521"/>
      <c r="AKP521"/>
      <c r="AKQ521"/>
      <c r="AKR521"/>
      <c r="AKS521"/>
      <c r="AKT521"/>
      <c r="AKU521"/>
      <c r="AKV521"/>
      <c r="AKW521"/>
      <c r="AKX521"/>
      <c r="AKY521"/>
      <c r="AKZ521"/>
      <c r="ALA521"/>
      <c r="ALB521"/>
      <c r="ALC521"/>
      <c r="ALD521"/>
      <c r="ALE521"/>
      <c r="ALF521"/>
      <c r="ALG521"/>
      <c r="ALH521"/>
      <c r="ALI521"/>
      <c r="ALJ521"/>
      <c r="ALK521"/>
      <c r="ALL521"/>
      <c r="ALM521"/>
      <c r="ALN521"/>
      <c r="ALO521"/>
      <c r="ALP521"/>
      <c r="ALQ521"/>
      <c r="ALR521"/>
      <c r="ALS521"/>
      <c r="ALT521"/>
      <c r="ALU521"/>
      <c r="ALV521"/>
      <c r="ALW521"/>
      <c r="ALX521"/>
      <c r="ALY521"/>
      <c r="ALZ521"/>
      <c r="AMA521"/>
      <c r="AMB521"/>
      <c r="AMC521"/>
      <c r="AMD521"/>
      <c r="AME521"/>
      <c r="AMF521"/>
      <c r="AMG521"/>
      <c r="AMH521"/>
      <c r="AMI521"/>
      <c r="AMJ521"/>
    </row>
    <row r="522" spans="1:1024" s="57" customFormat="1" ht="210" x14ac:dyDescent="0.3">
      <c r="A522" s="40" t="str">
        <f>VLOOKUP(E522,comité_bassin!A:B,2,0)</f>
        <v>Loire-Bretagne</v>
      </c>
      <c r="B522" s="40" t="str">
        <f>VLOOKUP(E522,'Région SAGE'!$A$2:$B$233,2,0)</f>
        <v>CENTRE-VAL DE LOIRE</v>
      </c>
      <c r="C522" s="40" t="str">
        <f>VLOOKUP(E522,'département SAGE'!$A$2:$B$192,2,0)</f>
        <v>CHER</v>
      </c>
      <c r="D522" s="41" t="s">
        <v>2088</v>
      </c>
      <c r="E522" s="75" t="s">
        <v>2089</v>
      </c>
      <c r="F522" s="42">
        <f>VLOOKUP(E522,date_approbation!$A$2:$B$194,2,0)</f>
        <v>41754</v>
      </c>
      <c r="G522" s="42" t="str">
        <f>VLOOKUP(E522,' SAGE nécessaire'!$A$2:$C$192,2,0)</f>
        <v>non</v>
      </c>
      <c r="H522" s="42" t="str">
        <f>VLOOKUP(E522,' SAGE nécessaire'!$A$2:$C$192,3,0)</f>
        <v>non</v>
      </c>
      <c r="I522" s="43" t="s">
        <v>484</v>
      </c>
      <c r="J522" s="44" t="s">
        <v>2094</v>
      </c>
      <c r="K522" s="40" t="s">
        <v>73</v>
      </c>
      <c r="L522" s="45" t="str">
        <f>IF(OR(S522="2°a)", S522="2°b)",S522="2°c)",S522="4°"),"Milieux aquatiques","")</f>
        <v>Milieux aquatiques</v>
      </c>
      <c r="M522" s="46" t="s">
        <v>248</v>
      </c>
      <c r="N522" s="45"/>
      <c r="O522" s="46"/>
      <c r="P522" s="47" t="s">
        <v>2095</v>
      </c>
      <c r="Q522" s="48" t="s">
        <v>2096</v>
      </c>
      <c r="R522" s="79" t="s">
        <v>220</v>
      </c>
      <c r="S522" s="55" t="s">
        <v>79</v>
      </c>
      <c r="T522" s="67" t="s">
        <v>302</v>
      </c>
      <c r="U522" s="52"/>
      <c r="V522" s="58" t="s">
        <v>82</v>
      </c>
      <c r="X522" s="90" t="s">
        <v>71</v>
      </c>
      <c r="Y522" s="54" t="s">
        <v>83</v>
      </c>
      <c r="Z522" s="54" t="s">
        <v>84</v>
      </c>
      <c r="AA522" s="50"/>
      <c r="AB522" s="55"/>
      <c r="AC522" s="56"/>
      <c r="AJR522"/>
      <c r="AJS522"/>
      <c r="AJT522"/>
      <c r="AJU522"/>
      <c r="AJV522"/>
      <c r="AJW522"/>
      <c r="AJX522"/>
      <c r="AJY522"/>
      <c r="AJZ522"/>
      <c r="AKA522"/>
      <c r="AKB522"/>
      <c r="AKC522"/>
      <c r="AKD522"/>
      <c r="AKE522"/>
      <c r="AKF522"/>
      <c r="AKG522"/>
      <c r="AKH522"/>
      <c r="AKI522"/>
      <c r="AKJ522"/>
      <c r="AKK522"/>
      <c r="AKL522"/>
      <c r="AKM522"/>
      <c r="AKN522"/>
      <c r="AKO522"/>
      <c r="AKP522"/>
      <c r="AKQ522"/>
      <c r="AKR522"/>
      <c r="AKS522"/>
      <c r="AKT522"/>
      <c r="AKU522"/>
      <c r="AKV522"/>
      <c r="AKW522"/>
      <c r="AKX522"/>
      <c r="AKY522"/>
      <c r="AKZ522"/>
      <c r="ALA522"/>
      <c r="ALB522"/>
      <c r="ALC522"/>
      <c r="ALD522"/>
      <c r="ALE522"/>
      <c r="ALF522"/>
      <c r="ALG522"/>
      <c r="ALH522"/>
      <c r="ALI522"/>
      <c r="ALJ522"/>
      <c r="ALK522"/>
      <c r="ALL522"/>
      <c r="ALM522"/>
      <c r="ALN522"/>
      <c r="ALO522"/>
      <c r="ALP522"/>
      <c r="ALQ522"/>
      <c r="ALR522"/>
      <c r="ALS522"/>
      <c r="ALT522"/>
      <c r="ALU522"/>
      <c r="ALV522"/>
      <c r="ALW522"/>
      <c r="ALX522"/>
      <c r="ALY522"/>
      <c r="ALZ522"/>
      <c r="AMA522"/>
      <c r="AMB522"/>
      <c r="AMC522"/>
      <c r="AMD522"/>
      <c r="AME522"/>
      <c r="AMF522"/>
      <c r="AMG522"/>
      <c r="AMH522"/>
      <c r="AMI522"/>
      <c r="AMJ522"/>
    </row>
    <row r="523" spans="1:1024" s="57" customFormat="1" ht="399" x14ac:dyDescent="0.3">
      <c r="A523" s="40" t="str">
        <f>VLOOKUP(E523,comité_bassin!A:B,2,0)</f>
        <v>Loire-Bretagne</v>
      </c>
      <c r="B523" s="40" t="str">
        <f>VLOOKUP(E523,'Région SAGE'!$A$2:$B$233,2,0)</f>
        <v>CENTRE-VAL DE LOIRE</v>
      </c>
      <c r="C523" s="40" t="str">
        <f>VLOOKUP(E523,'département SAGE'!$A$2:$B$192,2,0)</f>
        <v>CHER</v>
      </c>
      <c r="D523" s="41" t="s">
        <v>2088</v>
      </c>
      <c r="E523" s="75" t="s">
        <v>2089</v>
      </c>
      <c r="F523" s="42">
        <f>VLOOKUP(E523,date_approbation!$A$2:$B$194,2,0)</f>
        <v>41754</v>
      </c>
      <c r="G523" s="42" t="str">
        <f>VLOOKUP(E523,' SAGE nécessaire'!$A$2:$C$192,2,0)</f>
        <v>non</v>
      </c>
      <c r="H523" s="42" t="str">
        <f>VLOOKUP(E523,' SAGE nécessaire'!$A$2:$C$192,3,0)</f>
        <v>non</v>
      </c>
      <c r="I523" s="43" t="s">
        <v>489</v>
      </c>
      <c r="J523" s="44" t="s">
        <v>2097</v>
      </c>
      <c r="K523" s="40" t="s">
        <v>73</v>
      </c>
      <c r="L523" s="45" t="str">
        <f>IF(OR(S523="2°a)", S523="2°b)",S523="2°c)",S523="4°"),"Milieux aquatiques","")</f>
        <v>Milieux aquatiques</v>
      </c>
      <c r="M523" s="46" t="s">
        <v>248</v>
      </c>
      <c r="N523" s="45"/>
      <c r="O523" s="46"/>
      <c r="P523" s="47" t="s">
        <v>2098</v>
      </c>
      <c r="Q523" s="48" t="s">
        <v>2099</v>
      </c>
      <c r="R523" s="79" t="s">
        <v>220</v>
      </c>
      <c r="S523" s="55" t="s">
        <v>79</v>
      </c>
      <c r="T523" s="81" t="s">
        <v>545</v>
      </c>
      <c r="U523" s="52"/>
      <c r="V523" s="58" t="s">
        <v>93</v>
      </c>
      <c r="X523" s="54" t="s">
        <v>83</v>
      </c>
      <c r="Y523" s="90" t="s">
        <v>71</v>
      </c>
      <c r="Z523" s="54" t="s">
        <v>84</v>
      </c>
      <c r="AA523" s="50"/>
      <c r="AB523" s="55"/>
      <c r="AC523" s="56"/>
      <c r="AJR523"/>
      <c r="AJS523"/>
      <c r="AJT523"/>
      <c r="AJU523"/>
      <c r="AJV523"/>
      <c r="AJW523"/>
      <c r="AJX523"/>
      <c r="AJY523"/>
      <c r="AJZ523"/>
      <c r="AKA523"/>
      <c r="AKB523"/>
      <c r="AKC523"/>
      <c r="AKD523"/>
      <c r="AKE523"/>
      <c r="AKF523"/>
      <c r="AKG523"/>
      <c r="AKH523"/>
      <c r="AKI523"/>
      <c r="AKJ523"/>
      <c r="AKK523"/>
      <c r="AKL523"/>
      <c r="AKM523"/>
      <c r="AKN523"/>
      <c r="AKO523"/>
      <c r="AKP523"/>
      <c r="AKQ523"/>
      <c r="AKR523"/>
      <c r="AKS523"/>
      <c r="AKT523"/>
      <c r="AKU523"/>
      <c r="AKV523"/>
      <c r="AKW523"/>
      <c r="AKX523"/>
      <c r="AKY523"/>
      <c r="AKZ523"/>
      <c r="ALA523"/>
      <c r="ALB523"/>
      <c r="ALC523"/>
      <c r="ALD523"/>
      <c r="ALE523"/>
      <c r="ALF523"/>
      <c r="ALG523"/>
      <c r="ALH523"/>
      <c r="ALI523"/>
      <c r="ALJ523"/>
      <c r="ALK523"/>
      <c r="ALL523"/>
      <c r="ALM523"/>
      <c r="ALN523"/>
      <c r="ALO523"/>
      <c r="ALP523"/>
      <c r="ALQ523"/>
      <c r="ALR523"/>
      <c r="ALS523"/>
      <c r="ALT523"/>
      <c r="ALU523"/>
      <c r="ALV523"/>
      <c r="ALW523"/>
      <c r="ALX523"/>
      <c r="ALY523"/>
      <c r="ALZ523"/>
      <c r="AMA523"/>
      <c r="AMB523"/>
      <c r="AMC523"/>
      <c r="AMD523"/>
      <c r="AME523"/>
      <c r="AMF523"/>
      <c r="AMG523"/>
      <c r="AMH523"/>
      <c r="AMI523"/>
      <c r="AMJ523"/>
    </row>
    <row r="524" spans="1:1024" s="57" customFormat="1" ht="409.6" x14ac:dyDescent="0.3">
      <c r="A524" s="40" t="str">
        <f>VLOOKUP(E524,comité_bassin!A:B,2,0)</f>
        <v>Loire-Bretagne</v>
      </c>
      <c r="B524" s="40" t="str">
        <f>VLOOKUP(E524,'Région SAGE'!$A$2:$B$233,2,0)</f>
        <v>CENTRE-VAL DE LOIRE</v>
      </c>
      <c r="C524" s="40" t="str">
        <f>VLOOKUP(E524,'département SAGE'!$A$2:$B$192,2,0)</f>
        <v>CHER</v>
      </c>
      <c r="D524" s="41" t="s">
        <v>2088</v>
      </c>
      <c r="E524" s="75" t="s">
        <v>2089</v>
      </c>
      <c r="F524" s="42">
        <f>VLOOKUP(E524,date_approbation!$A$2:$B$194,2,0)</f>
        <v>41754</v>
      </c>
      <c r="G524" s="42" t="str">
        <f>VLOOKUP(E524,' SAGE nécessaire'!$A$2:$C$192,2,0)</f>
        <v>non</v>
      </c>
      <c r="H524" s="42" t="str">
        <f>VLOOKUP(E524,' SAGE nécessaire'!$A$2:$C$192,3,0)</f>
        <v>non</v>
      </c>
      <c r="I524" s="43" t="s">
        <v>493</v>
      </c>
      <c r="J524" s="44" t="s">
        <v>2100</v>
      </c>
      <c r="K524" s="40" t="s">
        <v>73</v>
      </c>
      <c r="L524" s="45" t="s">
        <v>138</v>
      </c>
      <c r="M524" s="46" t="s">
        <v>139</v>
      </c>
      <c r="N524" s="45"/>
      <c r="O524" s="46"/>
      <c r="P524" s="47" t="s">
        <v>2101</v>
      </c>
      <c r="Q524" s="48" t="s">
        <v>2102</v>
      </c>
      <c r="R524" s="79" t="s">
        <v>220</v>
      </c>
      <c r="S524" s="55" t="s">
        <v>79</v>
      </c>
      <c r="T524" s="81" t="s">
        <v>565</v>
      </c>
      <c r="U524" s="52"/>
      <c r="V524" s="58" t="s">
        <v>82</v>
      </c>
      <c r="X524" s="54" t="s">
        <v>83</v>
      </c>
      <c r="Y524" s="54" t="s">
        <v>83</v>
      </c>
      <c r="Z524" s="54" t="s">
        <v>84</v>
      </c>
      <c r="AA524" s="50"/>
      <c r="AB524" s="55"/>
      <c r="AC524" s="56"/>
      <c r="AJR524"/>
      <c r="AJS524"/>
      <c r="AJT524"/>
      <c r="AJU524"/>
      <c r="AJV524"/>
      <c r="AJW524"/>
      <c r="AJX524"/>
      <c r="AJY524"/>
      <c r="AJZ524"/>
      <c r="AKA524"/>
      <c r="AKB524"/>
      <c r="AKC524"/>
      <c r="AKD524"/>
      <c r="AKE524"/>
      <c r="AKF524"/>
      <c r="AKG524"/>
      <c r="AKH524"/>
      <c r="AKI524"/>
      <c r="AKJ524"/>
      <c r="AKK524"/>
      <c r="AKL524"/>
      <c r="AKM524"/>
      <c r="AKN524"/>
      <c r="AKO524"/>
      <c r="AKP524"/>
      <c r="AKQ524"/>
      <c r="AKR524"/>
      <c r="AKS524"/>
      <c r="AKT524"/>
      <c r="AKU524"/>
      <c r="AKV524"/>
      <c r="AKW524"/>
      <c r="AKX524"/>
      <c r="AKY524"/>
      <c r="AKZ524"/>
      <c r="ALA524"/>
      <c r="ALB524"/>
      <c r="ALC524"/>
      <c r="ALD524"/>
      <c r="ALE524"/>
      <c r="ALF524"/>
      <c r="ALG524"/>
      <c r="ALH524"/>
      <c r="ALI524"/>
      <c r="ALJ524"/>
      <c r="ALK524"/>
      <c r="ALL524"/>
      <c r="ALM524"/>
      <c r="ALN524"/>
      <c r="ALO524"/>
      <c r="ALP524"/>
      <c r="ALQ524"/>
      <c r="ALR524"/>
      <c r="ALS524"/>
      <c r="ALT524"/>
      <c r="ALU524"/>
      <c r="ALV524"/>
      <c r="ALW524"/>
      <c r="ALX524"/>
      <c r="ALY524"/>
      <c r="ALZ524"/>
      <c r="AMA524"/>
      <c r="AMB524"/>
      <c r="AMC524"/>
      <c r="AMD524"/>
      <c r="AME524"/>
      <c r="AMF524"/>
      <c r="AMG524"/>
      <c r="AMH524"/>
      <c r="AMI524"/>
      <c r="AMJ524"/>
    </row>
    <row r="525" spans="1:1024" s="57" customFormat="1" ht="409.6" x14ac:dyDescent="0.3">
      <c r="A525" s="40" t="str">
        <f>VLOOKUP(E525,comité_bassin!A:B,2,0)</f>
        <v>Loire-Bretagne</v>
      </c>
      <c r="B525" s="40" t="str">
        <f>VLOOKUP(E525,'Région SAGE'!$A$2:$B$233,2,0)</f>
        <v>CENTRE-VAL DE LOIRE</v>
      </c>
      <c r="C525" s="40" t="str">
        <f>VLOOKUP(E525,'département SAGE'!$A$2:$B$192,2,0)</f>
        <v>CHER</v>
      </c>
      <c r="D525" s="41" t="s">
        <v>2088</v>
      </c>
      <c r="E525" s="75" t="s">
        <v>2089</v>
      </c>
      <c r="F525" s="42">
        <f>VLOOKUP(E525,date_approbation!$A$2:$B$194,2,0)</f>
        <v>41754</v>
      </c>
      <c r="G525" s="42" t="str">
        <f>VLOOKUP(E525,' SAGE nécessaire'!$A$2:$C$192,2,0)</f>
        <v>non</v>
      </c>
      <c r="H525" s="42" t="str">
        <f>VLOOKUP(E525,' SAGE nécessaire'!$A$2:$C$192,3,0)</f>
        <v>non</v>
      </c>
      <c r="I525" s="43" t="s">
        <v>493</v>
      </c>
      <c r="J525" s="44" t="s">
        <v>2100</v>
      </c>
      <c r="K525" s="40" t="s">
        <v>73</v>
      </c>
      <c r="L525" s="45" t="s">
        <v>138</v>
      </c>
      <c r="M525" s="46" t="s">
        <v>139</v>
      </c>
      <c r="N525" s="45"/>
      <c r="O525" s="46"/>
      <c r="P525" s="47" t="s">
        <v>2101</v>
      </c>
      <c r="Q525" s="48" t="s">
        <v>2102</v>
      </c>
      <c r="R525" s="79" t="s">
        <v>220</v>
      </c>
      <c r="S525" s="55" t="s">
        <v>79</v>
      </c>
      <c r="T525" s="81" t="s">
        <v>565</v>
      </c>
      <c r="U525" s="52"/>
      <c r="V525" s="58" t="s">
        <v>82</v>
      </c>
      <c r="X525" s="54" t="s">
        <v>83</v>
      </c>
      <c r="Y525" s="54" t="s">
        <v>83</v>
      </c>
      <c r="Z525" s="54" t="s">
        <v>84</v>
      </c>
      <c r="AA525" s="50"/>
      <c r="AB525" s="55"/>
      <c r="AC525" s="56"/>
      <c r="AJR525"/>
      <c r="AJS525"/>
      <c r="AJT525"/>
      <c r="AJU525"/>
      <c r="AJV525"/>
      <c r="AJW525"/>
      <c r="AJX525"/>
      <c r="AJY525"/>
      <c r="AJZ525"/>
      <c r="AKA525"/>
      <c r="AKB525"/>
      <c r="AKC525"/>
      <c r="AKD525"/>
      <c r="AKE525"/>
      <c r="AKF525"/>
      <c r="AKG525"/>
      <c r="AKH525"/>
      <c r="AKI525"/>
      <c r="AKJ525"/>
      <c r="AKK525"/>
      <c r="AKL525"/>
      <c r="AKM525"/>
      <c r="AKN525"/>
      <c r="AKO525"/>
      <c r="AKP525"/>
      <c r="AKQ525"/>
      <c r="AKR525"/>
      <c r="AKS525"/>
      <c r="AKT525"/>
      <c r="AKU525"/>
      <c r="AKV525"/>
      <c r="AKW525"/>
      <c r="AKX525"/>
      <c r="AKY525"/>
      <c r="AKZ525"/>
      <c r="ALA525"/>
      <c r="ALB525"/>
      <c r="ALC525"/>
      <c r="ALD525"/>
      <c r="ALE525"/>
      <c r="ALF525"/>
      <c r="ALG525"/>
      <c r="ALH525"/>
      <c r="ALI525"/>
      <c r="ALJ525"/>
      <c r="ALK525"/>
      <c r="ALL525"/>
      <c r="ALM525"/>
      <c r="ALN525"/>
      <c r="ALO525"/>
      <c r="ALP525"/>
      <c r="ALQ525"/>
      <c r="ALR525"/>
      <c r="ALS525"/>
      <c r="ALT525"/>
      <c r="ALU525"/>
      <c r="ALV525"/>
      <c r="ALW525"/>
      <c r="ALX525"/>
      <c r="ALY525"/>
      <c r="ALZ525"/>
      <c r="AMA525"/>
      <c r="AMB525"/>
      <c r="AMC525"/>
      <c r="AMD525"/>
      <c r="AME525"/>
      <c r="AMF525"/>
      <c r="AMG525"/>
      <c r="AMH525"/>
      <c r="AMI525"/>
      <c r="AMJ525"/>
    </row>
    <row r="526" spans="1:1024" s="57" customFormat="1" ht="409.6" x14ac:dyDescent="0.3">
      <c r="A526" s="40" t="str">
        <f>VLOOKUP(E526,comité_bassin!A:B,2,0)</f>
        <v>Loire-Bretagne</v>
      </c>
      <c r="B526" s="40" t="str">
        <f>VLOOKUP(E526,'Région SAGE'!$A$2:$B$233,2,0)</f>
        <v>CENTRE-VAL DE LOIRE</v>
      </c>
      <c r="C526" s="40" t="str">
        <f>VLOOKUP(E526,'département SAGE'!$A$2:$B$192,2,0)</f>
        <v>CHER</v>
      </c>
      <c r="D526" s="41" t="s">
        <v>2088</v>
      </c>
      <c r="E526" s="75" t="s">
        <v>2089</v>
      </c>
      <c r="F526" s="42">
        <f>VLOOKUP(E526,date_approbation!$A$2:$B$194,2,0)</f>
        <v>41754</v>
      </c>
      <c r="G526" s="42" t="str">
        <f>VLOOKUP(E526,' SAGE nécessaire'!$A$2:$C$192,2,0)</f>
        <v>non</v>
      </c>
      <c r="H526" s="42" t="str">
        <f>VLOOKUP(E526,' SAGE nécessaire'!$A$2:$C$192,3,0)</f>
        <v>non</v>
      </c>
      <c r="I526" s="43" t="s">
        <v>493</v>
      </c>
      <c r="J526" s="44" t="s">
        <v>2100</v>
      </c>
      <c r="K526" s="40" t="s">
        <v>73</v>
      </c>
      <c r="L526" s="45" t="s">
        <v>138</v>
      </c>
      <c r="M526" s="46" t="s">
        <v>139</v>
      </c>
      <c r="N526" s="45"/>
      <c r="O526" s="46"/>
      <c r="P526" s="47" t="s">
        <v>2101</v>
      </c>
      <c r="Q526" s="48" t="s">
        <v>2102</v>
      </c>
      <c r="R526" s="79" t="s">
        <v>220</v>
      </c>
      <c r="S526" s="55" t="s">
        <v>79</v>
      </c>
      <c r="T526" s="81" t="s">
        <v>565</v>
      </c>
      <c r="U526" s="52"/>
      <c r="V526" s="58" t="s">
        <v>82</v>
      </c>
      <c r="X526" s="54" t="s">
        <v>83</v>
      </c>
      <c r="Y526" s="54" t="s">
        <v>83</v>
      </c>
      <c r="Z526" s="54" t="s">
        <v>84</v>
      </c>
      <c r="AA526" s="50"/>
      <c r="AB526" s="55"/>
      <c r="AC526" s="56"/>
      <c r="AJR526"/>
      <c r="AJS526"/>
      <c r="AJT526"/>
      <c r="AJU526"/>
      <c r="AJV526"/>
      <c r="AJW526"/>
      <c r="AJX526"/>
      <c r="AJY526"/>
      <c r="AJZ526"/>
      <c r="AKA526"/>
      <c r="AKB526"/>
      <c r="AKC526"/>
      <c r="AKD526"/>
      <c r="AKE526"/>
      <c r="AKF526"/>
      <c r="AKG526"/>
      <c r="AKH526"/>
      <c r="AKI526"/>
      <c r="AKJ526"/>
      <c r="AKK526"/>
      <c r="AKL526"/>
      <c r="AKM526"/>
      <c r="AKN526"/>
      <c r="AKO526"/>
      <c r="AKP526"/>
      <c r="AKQ526"/>
      <c r="AKR526"/>
      <c r="AKS526"/>
      <c r="AKT526"/>
      <c r="AKU526"/>
      <c r="AKV526"/>
      <c r="AKW526"/>
      <c r="AKX526"/>
      <c r="AKY526"/>
      <c r="AKZ526"/>
      <c r="ALA526"/>
      <c r="ALB526"/>
      <c r="ALC526"/>
      <c r="ALD526"/>
      <c r="ALE526"/>
      <c r="ALF526"/>
      <c r="ALG526"/>
      <c r="ALH526"/>
      <c r="ALI526"/>
      <c r="ALJ526"/>
      <c r="ALK526"/>
      <c r="ALL526"/>
      <c r="ALM526"/>
      <c r="ALN526"/>
      <c r="ALO526"/>
      <c r="ALP526"/>
      <c r="ALQ526"/>
      <c r="ALR526"/>
      <c r="ALS526"/>
      <c r="ALT526"/>
      <c r="ALU526"/>
      <c r="ALV526"/>
      <c r="ALW526"/>
      <c r="ALX526"/>
      <c r="ALY526"/>
      <c r="ALZ526"/>
      <c r="AMA526"/>
      <c r="AMB526"/>
      <c r="AMC526"/>
      <c r="AMD526"/>
      <c r="AME526"/>
      <c r="AMF526"/>
      <c r="AMG526"/>
      <c r="AMH526"/>
      <c r="AMI526"/>
      <c r="AMJ526"/>
    </row>
    <row r="527" spans="1:1024" s="57" customFormat="1" ht="409.6" x14ac:dyDescent="0.3">
      <c r="A527" s="40" t="str">
        <f>VLOOKUP(E527,comité_bassin!A:B,2,0)</f>
        <v>Loire-Bretagne</v>
      </c>
      <c r="B527" s="40" t="str">
        <f>VLOOKUP(E527,'Région SAGE'!$A$2:$B$233,2,0)</f>
        <v>CENTRE-VAL DE LOIRE</v>
      </c>
      <c r="C527" s="40" t="str">
        <f>VLOOKUP(E527,'département SAGE'!$A$2:$B$192,2,0)</f>
        <v>CHER</v>
      </c>
      <c r="D527" s="41" t="s">
        <v>2088</v>
      </c>
      <c r="E527" s="75" t="s">
        <v>2089</v>
      </c>
      <c r="F527" s="42">
        <f>VLOOKUP(E527,date_approbation!$A$2:$B$194,2,0)</f>
        <v>41754</v>
      </c>
      <c r="G527" s="42" t="str">
        <f>VLOOKUP(E527,' SAGE nécessaire'!$A$2:$C$192,2,0)</f>
        <v>non</v>
      </c>
      <c r="H527" s="42" t="str">
        <f>VLOOKUP(E527,' SAGE nécessaire'!$A$2:$C$192,3,0)</f>
        <v>non</v>
      </c>
      <c r="I527" s="43" t="s">
        <v>497</v>
      </c>
      <c r="J527" s="44" t="s">
        <v>2103</v>
      </c>
      <c r="K527" s="40" t="s">
        <v>73</v>
      </c>
      <c r="L527" s="45" t="str">
        <f t="shared" ref="L527:L538" si="3">IF(OR(S527="2°a)", S527="2°b)",S527="2°c)",S527="4°"),"Milieux aquatiques","")</f>
        <v>Milieux aquatiques</v>
      </c>
      <c r="M527" s="59" t="s">
        <v>119</v>
      </c>
      <c r="N527" s="45"/>
      <c r="O527" s="46"/>
      <c r="P527" s="47" t="s">
        <v>2104</v>
      </c>
      <c r="Q527" s="48" t="s">
        <v>2105</v>
      </c>
      <c r="R527" s="79" t="s">
        <v>200</v>
      </c>
      <c r="S527" s="50" t="s">
        <v>91</v>
      </c>
      <c r="T527" s="81" t="s">
        <v>460</v>
      </c>
      <c r="U527" s="52"/>
      <c r="V527" s="58" t="s">
        <v>82</v>
      </c>
      <c r="X527" s="54" t="s">
        <v>83</v>
      </c>
      <c r="Y527" s="54" t="s">
        <v>83</v>
      </c>
      <c r="Z527" s="54" t="s">
        <v>84</v>
      </c>
      <c r="AA527" s="50"/>
      <c r="AB527" s="55"/>
      <c r="AC527" s="56"/>
      <c r="AJR527"/>
      <c r="AJS527"/>
      <c r="AJT527"/>
      <c r="AJU527"/>
      <c r="AJV527"/>
      <c r="AJW527"/>
      <c r="AJX527"/>
      <c r="AJY527"/>
      <c r="AJZ527"/>
      <c r="AKA527"/>
      <c r="AKB527"/>
      <c r="AKC527"/>
      <c r="AKD527"/>
      <c r="AKE527"/>
      <c r="AKF527"/>
      <c r="AKG527"/>
      <c r="AKH527"/>
      <c r="AKI527"/>
      <c r="AKJ527"/>
      <c r="AKK527"/>
      <c r="AKL527"/>
      <c r="AKM527"/>
      <c r="AKN527"/>
      <c r="AKO527"/>
      <c r="AKP527"/>
      <c r="AKQ527"/>
      <c r="AKR527"/>
      <c r="AKS527"/>
      <c r="AKT527"/>
      <c r="AKU527"/>
      <c r="AKV527"/>
      <c r="AKW527"/>
      <c r="AKX527"/>
      <c r="AKY527"/>
      <c r="AKZ527"/>
      <c r="ALA527"/>
      <c r="ALB527"/>
      <c r="ALC527"/>
      <c r="ALD527"/>
      <c r="ALE527"/>
      <c r="ALF527"/>
      <c r="ALG527"/>
      <c r="ALH527"/>
      <c r="ALI527"/>
      <c r="ALJ527"/>
      <c r="ALK527"/>
      <c r="ALL527"/>
      <c r="ALM527"/>
      <c r="ALN527"/>
      <c r="ALO527"/>
      <c r="ALP527"/>
      <c r="ALQ527"/>
      <c r="ALR527"/>
      <c r="ALS527"/>
      <c r="ALT527"/>
      <c r="ALU527"/>
      <c r="ALV527"/>
      <c r="ALW527"/>
      <c r="ALX527"/>
      <c r="ALY527"/>
      <c r="ALZ527"/>
      <c r="AMA527"/>
      <c r="AMB527"/>
      <c r="AMC527"/>
      <c r="AMD527"/>
      <c r="AME527"/>
      <c r="AMF527"/>
      <c r="AMG527"/>
      <c r="AMH527"/>
      <c r="AMI527"/>
      <c r="AMJ527"/>
    </row>
    <row r="528" spans="1:1024" s="57" customFormat="1" ht="409.6" x14ac:dyDescent="0.3">
      <c r="A528" s="40" t="str">
        <f>VLOOKUP(E528,comité_bassin!A:B,2,0)</f>
        <v>Loire-Bretagne</v>
      </c>
      <c r="B528" s="40" t="str">
        <f>VLOOKUP(E528,'Région SAGE'!$A$2:$B$233,2,0)</f>
        <v>CENTRE-VAL DE LOIRE</v>
      </c>
      <c r="C528" s="40" t="str">
        <f>VLOOKUP(E528,'département SAGE'!$A$2:$B$192,2,0)</f>
        <v>CHER</v>
      </c>
      <c r="D528" s="41" t="s">
        <v>2088</v>
      </c>
      <c r="E528" s="75" t="s">
        <v>2089</v>
      </c>
      <c r="F528" s="42">
        <f>VLOOKUP(E528,date_approbation!$A$2:$B$194,2,0)</f>
        <v>41754</v>
      </c>
      <c r="G528" s="42" t="str">
        <f>VLOOKUP(E528,' SAGE nécessaire'!$A$2:$C$192,2,0)</f>
        <v>non</v>
      </c>
      <c r="H528" s="42" t="str">
        <f>VLOOKUP(E528,' SAGE nécessaire'!$A$2:$C$192,3,0)</f>
        <v>non</v>
      </c>
      <c r="I528" s="43" t="s">
        <v>497</v>
      </c>
      <c r="J528" s="44" t="s">
        <v>2103</v>
      </c>
      <c r="K528" s="40" t="s">
        <v>73</v>
      </c>
      <c r="L528" s="45" t="str">
        <f t="shared" si="3"/>
        <v>Milieux aquatiques</v>
      </c>
      <c r="M528" s="59" t="s">
        <v>119</v>
      </c>
      <c r="N528" s="45"/>
      <c r="O528" s="46"/>
      <c r="P528" s="47" t="s">
        <v>2104</v>
      </c>
      <c r="Q528" s="48" t="s">
        <v>2105</v>
      </c>
      <c r="R528" s="79" t="s">
        <v>220</v>
      </c>
      <c r="S528" s="50" t="s">
        <v>91</v>
      </c>
      <c r="T528" s="81" t="s">
        <v>460</v>
      </c>
      <c r="U528" s="52"/>
      <c r="V528" s="58" t="s">
        <v>82</v>
      </c>
      <c r="X528" s="54" t="s">
        <v>83</v>
      </c>
      <c r="Y528" s="54" t="s">
        <v>83</v>
      </c>
      <c r="Z528" s="54" t="s">
        <v>84</v>
      </c>
      <c r="AA528" s="50"/>
      <c r="AB528" s="55"/>
      <c r="AC528" s="56"/>
      <c r="AJR528"/>
      <c r="AJS528"/>
      <c r="AJT528"/>
      <c r="AJU528"/>
      <c r="AJV528"/>
      <c r="AJW528"/>
      <c r="AJX528"/>
      <c r="AJY528"/>
      <c r="AJZ528"/>
      <c r="AKA528"/>
      <c r="AKB528"/>
      <c r="AKC528"/>
      <c r="AKD528"/>
      <c r="AKE528"/>
      <c r="AKF528"/>
      <c r="AKG528"/>
      <c r="AKH528"/>
      <c r="AKI528"/>
      <c r="AKJ528"/>
      <c r="AKK528"/>
      <c r="AKL528"/>
      <c r="AKM528"/>
      <c r="AKN528"/>
      <c r="AKO528"/>
      <c r="AKP528"/>
      <c r="AKQ528"/>
      <c r="AKR528"/>
      <c r="AKS528"/>
      <c r="AKT528"/>
      <c r="AKU528"/>
      <c r="AKV528"/>
      <c r="AKW528"/>
      <c r="AKX528"/>
      <c r="AKY528"/>
      <c r="AKZ528"/>
      <c r="ALA528"/>
      <c r="ALB528"/>
      <c r="ALC528"/>
      <c r="ALD528"/>
      <c r="ALE528"/>
      <c r="ALF528"/>
      <c r="ALG528"/>
      <c r="ALH528"/>
      <c r="ALI528"/>
      <c r="ALJ528"/>
      <c r="ALK528"/>
      <c r="ALL528"/>
      <c r="ALM528"/>
      <c r="ALN528"/>
      <c r="ALO528"/>
      <c r="ALP528"/>
      <c r="ALQ528"/>
      <c r="ALR528"/>
      <c r="ALS528"/>
      <c r="ALT528"/>
      <c r="ALU528"/>
      <c r="ALV528"/>
      <c r="ALW528"/>
      <c r="ALX528"/>
      <c r="ALY528"/>
      <c r="ALZ528"/>
      <c r="AMA528"/>
      <c r="AMB528"/>
      <c r="AMC528"/>
      <c r="AMD528"/>
      <c r="AME528"/>
      <c r="AMF528"/>
      <c r="AMG528"/>
      <c r="AMH528"/>
      <c r="AMI528"/>
      <c r="AMJ528"/>
    </row>
    <row r="529" spans="1:1024" s="57" customFormat="1" ht="409.6" x14ac:dyDescent="0.3">
      <c r="A529" s="40" t="str">
        <f>VLOOKUP(E529,comité_bassin!A:B,2,0)</f>
        <v>Loire-Bretagne</v>
      </c>
      <c r="B529" s="40" t="str">
        <f>VLOOKUP(E529,'Région SAGE'!$A$2:$B$233,2,0)</f>
        <v>CENTRE-VAL DE LOIRE</v>
      </c>
      <c r="C529" s="40" t="str">
        <f>VLOOKUP(E529,'département SAGE'!$A$2:$B$192,2,0)</f>
        <v>CHER</v>
      </c>
      <c r="D529" s="41" t="s">
        <v>2088</v>
      </c>
      <c r="E529" s="75" t="s">
        <v>2089</v>
      </c>
      <c r="F529" s="42">
        <f>VLOOKUP(E529,date_approbation!$A$2:$B$194,2,0)</f>
        <v>41754</v>
      </c>
      <c r="G529" s="42" t="str">
        <f>VLOOKUP(E529,' SAGE nécessaire'!$A$2:$C$192,2,0)</f>
        <v>non</v>
      </c>
      <c r="H529" s="42" t="str">
        <f>VLOOKUP(E529,' SAGE nécessaire'!$A$2:$C$192,3,0)</f>
        <v>non</v>
      </c>
      <c r="I529" s="43" t="s">
        <v>497</v>
      </c>
      <c r="J529" s="44" t="s">
        <v>2103</v>
      </c>
      <c r="K529" s="40" t="s">
        <v>73</v>
      </c>
      <c r="L529" s="45" t="str">
        <f t="shared" si="3"/>
        <v>Milieux aquatiques</v>
      </c>
      <c r="M529" s="59" t="s">
        <v>119</v>
      </c>
      <c r="N529" s="45"/>
      <c r="O529" s="46"/>
      <c r="P529" s="47" t="s">
        <v>2104</v>
      </c>
      <c r="Q529" s="48" t="s">
        <v>2105</v>
      </c>
      <c r="R529" s="79" t="s">
        <v>220</v>
      </c>
      <c r="S529" s="50" t="s">
        <v>91</v>
      </c>
      <c r="T529" s="81" t="s">
        <v>460</v>
      </c>
      <c r="U529" s="52"/>
      <c r="V529" s="58" t="s">
        <v>82</v>
      </c>
      <c r="X529" s="54" t="s">
        <v>83</v>
      </c>
      <c r="Y529" s="54" t="s">
        <v>83</v>
      </c>
      <c r="Z529" s="54" t="s">
        <v>84</v>
      </c>
      <c r="AA529" s="50"/>
      <c r="AB529" s="55"/>
      <c r="AC529" s="56"/>
      <c r="AJR529"/>
      <c r="AJS529"/>
      <c r="AJT529"/>
      <c r="AJU529"/>
      <c r="AJV529"/>
      <c r="AJW529"/>
      <c r="AJX529"/>
      <c r="AJY529"/>
      <c r="AJZ529"/>
      <c r="AKA529"/>
      <c r="AKB529"/>
      <c r="AKC529"/>
      <c r="AKD529"/>
      <c r="AKE529"/>
      <c r="AKF529"/>
      <c r="AKG529"/>
      <c r="AKH529"/>
      <c r="AKI529"/>
      <c r="AKJ529"/>
      <c r="AKK529"/>
      <c r="AKL529"/>
      <c r="AKM529"/>
      <c r="AKN529"/>
      <c r="AKO529"/>
      <c r="AKP529"/>
      <c r="AKQ529"/>
      <c r="AKR529"/>
      <c r="AKS529"/>
      <c r="AKT529"/>
      <c r="AKU529"/>
      <c r="AKV529"/>
      <c r="AKW529"/>
      <c r="AKX529"/>
      <c r="AKY529"/>
      <c r="AKZ529"/>
      <c r="ALA529"/>
      <c r="ALB529"/>
      <c r="ALC529"/>
      <c r="ALD529"/>
      <c r="ALE529"/>
      <c r="ALF529"/>
      <c r="ALG529"/>
      <c r="ALH529"/>
      <c r="ALI529"/>
      <c r="ALJ529"/>
      <c r="ALK529"/>
      <c r="ALL529"/>
      <c r="ALM529"/>
      <c r="ALN529"/>
      <c r="ALO529"/>
      <c r="ALP529"/>
      <c r="ALQ529"/>
      <c r="ALR529"/>
      <c r="ALS529"/>
      <c r="ALT529"/>
      <c r="ALU529"/>
      <c r="ALV529"/>
      <c r="ALW529"/>
      <c r="ALX529"/>
      <c r="ALY529"/>
      <c r="ALZ529"/>
      <c r="AMA529"/>
      <c r="AMB529"/>
      <c r="AMC529"/>
      <c r="AMD529"/>
      <c r="AME529"/>
      <c r="AMF529"/>
      <c r="AMG529"/>
      <c r="AMH529"/>
      <c r="AMI529"/>
      <c r="AMJ529"/>
    </row>
    <row r="530" spans="1:1024" s="57" customFormat="1" ht="315" x14ac:dyDescent="0.3">
      <c r="A530" s="40" t="str">
        <f>VLOOKUP(E530,comité_bassin!A:B,2,0)</f>
        <v>Loire-Bretagne</v>
      </c>
      <c r="B530" s="40" t="str">
        <f>VLOOKUP(E530,'Région SAGE'!$A$2:$B$233,2,0)</f>
        <v>CENTRE-VAL DE LOIRE</v>
      </c>
      <c r="C530" s="40" t="str">
        <f>VLOOKUP(E530,'département SAGE'!$A$2:$B$192,2,0)</f>
        <v>CHER</v>
      </c>
      <c r="D530" s="41" t="s">
        <v>2088</v>
      </c>
      <c r="E530" s="75" t="s">
        <v>2089</v>
      </c>
      <c r="F530" s="42">
        <f>VLOOKUP(E530,date_approbation!$A$2:$B$194,2,0)</f>
        <v>41754</v>
      </c>
      <c r="G530" s="42" t="str">
        <f>VLOOKUP(E530,' SAGE nécessaire'!$A$2:$C$192,2,0)</f>
        <v>non</v>
      </c>
      <c r="H530" s="42" t="str">
        <f>VLOOKUP(E530,' SAGE nécessaire'!$A$2:$C$192,3,0)</f>
        <v>non</v>
      </c>
      <c r="I530" s="43" t="s">
        <v>576</v>
      </c>
      <c r="J530" s="44" t="s">
        <v>2106</v>
      </c>
      <c r="K530" s="40" t="s">
        <v>73</v>
      </c>
      <c r="L530" s="45" t="str">
        <f t="shared" si="3"/>
        <v>Milieux aquatiques</v>
      </c>
      <c r="M530" s="46" t="s">
        <v>109</v>
      </c>
      <c r="N530" s="45"/>
      <c r="O530" s="46"/>
      <c r="P530" s="47" t="s">
        <v>2107</v>
      </c>
      <c r="Q530" s="48" t="s">
        <v>2108</v>
      </c>
      <c r="R530" s="79" t="s">
        <v>220</v>
      </c>
      <c r="S530" s="55" t="s">
        <v>79</v>
      </c>
      <c r="T530" s="81" t="s">
        <v>488</v>
      </c>
      <c r="U530" s="52" t="s">
        <v>81</v>
      </c>
      <c r="V530" s="58" t="s">
        <v>82</v>
      </c>
      <c r="X530" s="54" t="s">
        <v>83</v>
      </c>
      <c r="Y530" s="54" t="s">
        <v>83</v>
      </c>
      <c r="Z530" s="54" t="s">
        <v>84</v>
      </c>
      <c r="AA530" s="50"/>
      <c r="AB530" s="55"/>
      <c r="AC530" s="56"/>
      <c r="AJR530"/>
      <c r="AJS530"/>
      <c r="AJT530"/>
      <c r="AJU530"/>
      <c r="AJV530"/>
      <c r="AJW530"/>
      <c r="AJX530"/>
      <c r="AJY530"/>
      <c r="AJZ530"/>
      <c r="AKA530"/>
      <c r="AKB530"/>
      <c r="AKC530"/>
      <c r="AKD530"/>
      <c r="AKE530"/>
      <c r="AKF530"/>
      <c r="AKG530"/>
      <c r="AKH530"/>
      <c r="AKI530"/>
      <c r="AKJ530"/>
      <c r="AKK530"/>
      <c r="AKL530"/>
      <c r="AKM530"/>
      <c r="AKN530"/>
      <c r="AKO530"/>
      <c r="AKP530"/>
      <c r="AKQ530"/>
      <c r="AKR530"/>
      <c r="AKS530"/>
      <c r="AKT530"/>
      <c r="AKU530"/>
      <c r="AKV530"/>
      <c r="AKW530"/>
      <c r="AKX530"/>
      <c r="AKY530"/>
      <c r="AKZ530"/>
      <c r="ALA530"/>
      <c r="ALB530"/>
      <c r="ALC530"/>
      <c r="ALD530"/>
      <c r="ALE530"/>
      <c r="ALF530"/>
      <c r="ALG530"/>
      <c r="ALH530"/>
      <c r="ALI530"/>
      <c r="ALJ530"/>
      <c r="ALK530"/>
      <c r="ALL530"/>
      <c r="ALM530"/>
      <c r="ALN530"/>
      <c r="ALO530"/>
      <c r="ALP530"/>
      <c r="ALQ530"/>
      <c r="ALR530"/>
      <c r="ALS530"/>
      <c r="ALT530"/>
      <c r="ALU530"/>
      <c r="ALV530"/>
      <c r="ALW530"/>
      <c r="ALX530"/>
      <c r="ALY530"/>
      <c r="ALZ530"/>
      <c r="AMA530"/>
      <c r="AMB530"/>
      <c r="AMC530"/>
      <c r="AMD530"/>
      <c r="AME530"/>
      <c r="AMF530"/>
      <c r="AMG530"/>
      <c r="AMH530"/>
      <c r="AMI530"/>
      <c r="AMJ530"/>
    </row>
    <row r="531" spans="1:1024" s="57" customFormat="1" ht="252" x14ac:dyDescent="0.3">
      <c r="A531" s="40" t="str">
        <f>VLOOKUP(E531,comité_bassin!A:B,2,0)</f>
        <v>Loire-Bretagne</v>
      </c>
      <c r="B531" s="40" t="str">
        <f>VLOOKUP(E531,'Région SAGE'!$A$2:$B$233,2,0)</f>
        <v>CENTRE-VAL DE LOIRE</v>
      </c>
      <c r="C531" s="40" t="str">
        <f>VLOOKUP(E531,'département SAGE'!$A$2:$B$192,2,0)</f>
        <v>CHER</v>
      </c>
      <c r="D531" s="41" t="s">
        <v>2088</v>
      </c>
      <c r="E531" s="75" t="s">
        <v>2089</v>
      </c>
      <c r="F531" s="42">
        <f>VLOOKUP(E531,date_approbation!$A$2:$B$194,2,0)</f>
        <v>41754</v>
      </c>
      <c r="G531" s="42" t="str">
        <f>VLOOKUP(E531,' SAGE nécessaire'!$A$2:$C$192,2,0)</f>
        <v>non</v>
      </c>
      <c r="H531" s="42" t="str">
        <f>VLOOKUP(E531,' SAGE nécessaire'!$A$2:$C$192,3,0)</f>
        <v>non</v>
      </c>
      <c r="I531" s="43" t="s">
        <v>541</v>
      </c>
      <c r="J531" s="44" t="s">
        <v>2109</v>
      </c>
      <c r="K531" s="40" t="s">
        <v>73</v>
      </c>
      <c r="L531" s="45" t="str">
        <f t="shared" si="3"/>
        <v>Milieux aquatiques</v>
      </c>
      <c r="M531" s="46" t="s">
        <v>1013</v>
      </c>
      <c r="N531" s="45"/>
      <c r="O531" s="46"/>
      <c r="P531" s="47" t="s">
        <v>2110</v>
      </c>
      <c r="Q531" s="48" t="s">
        <v>2111</v>
      </c>
      <c r="R531" s="79" t="s">
        <v>220</v>
      </c>
      <c r="S531" s="55" t="s">
        <v>79</v>
      </c>
      <c r="T531" s="67" t="s">
        <v>993</v>
      </c>
      <c r="U531" s="52"/>
      <c r="V531" s="58" t="s">
        <v>93</v>
      </c>
      <c r="X531" s="54" t="s">
        <v>83</v>
      </c>
      <c r="Y531" s="54" t="s">
        <v>83</v>
      </c>
      <c r="Z531" s="54" t="s">
        <v>84</v>
      </c>
      <c r="AA531" s="50"/>
      <c r="AB531" s="55"/>
      <c r="AC531" s="56"/>
      <c r="AJR531"/>
      <c r="AJS531"/>
      <c r="AJT531"/>
      <c r="AJU531"/>
      <c r="AJV531"/>
      <c r="AJW531"/>
      <c r="AJX531"/>
      <c r="AJY531"/>
      <c r="AJZ531"/>
      <c r="AKA531"/>
      <c r="AKB531"/>
      <c r="AKC531"/>
      <c r="AKD531"/>
      <c r="AKE531"/>
      <c r="AKF531"/>
      <c r="AKG531"/>
      <c r="AKH531"/>
      <c r="AKI531"/>
      <c r="AKJ531"/>
      <c r="AKK531"/>
      <c r="AKL531"/>
      <c r="AKM531"/>
      <c r="AKN531"/>
      <c r="AKO531"/>
      <c r="AKP531"/>
      <c r="AKQ531"/>
      <c r="AKR531"/>
      <c r="AKS531"/>
      <c r="AKT531"/>
      <c r="AKU531"/>
      <c r="AKV531"/>
      <c r="AKW531"/>
      <c r="AKX531"/>
      <c r="AKY531"/>
      <c r="AKZ531"/>
      <c r="ALA531"/>
      <c r="ALB531"/>
      <c r="ALC531"/>
      <c r="ALD531"/>
      <c r="ALE531"/>
      <c r="ALF531"/>
      <c r="ALG531"/>
      <c r="ALH531"/>
      <c r="ALI531"/>
      <c r="ALJ531"/>
      <c r="ALK531"/>
      <c r="ALL531"/>
      <c r="ALM531"/>
      <c r="ALN531"/>
      <c r="ALO531"/>
      <c r="ALP531"/>
      <c r="ALQ531"/>
      <c r="ALR531"/>
      <c r="ALS531"/>
      <c r="ALT531"/>
      <c r="ALU531"/>
      <c r="ALV531"/>
      <c r="ALW531"/>
      <c r="ALX531"/>
      <c r="ALY531"/>
      <c r="ALZ531"/>
      <c r="AMA531"/>
      <c r="AMB531"/>
      <c r="AMC531"/>
      <c r="AMD531"/>
      <c r="AME531"/>
      <c r="AMF531"/>
      <c r="AMG531"/>
      <c r="AMH531"/>
      <c r="AMI531"/>
      <c r="AMJ531"/>
    </row>
    <row r="532" spans="1:1024" s="57" customFormat="1" ht="252" x14ac:dyDescent="0.3">
      <c r="A532" s="40" t="str">
        <f>VLOOKUP(E532,comité_bassin!A:B,2,0)</f>
        <v>Loire-Bretagne</v>
      </c>
      <c r="B532" s="40" t="str">
        <f>VLOOKUP(E532,'Région SAGE'!$A$2:$B$233,2,0)</f>
        <v>CENTRE-VAL DE LOIRE</v>
      </c>
      <c r="C532" s="40" t="str">
        <f>VLOOKUP(E532,'département SAGE'!$A$2:$B$192,2,0)</f>
        <v>CHER</v>
      </c>
      <c r="D532" s="41" t="s">
        <v>2088</v>
      </c>
      <c r="E532" s="75" t="s">
        <v>2089</v>
      </c>
      <c r="F532" s="42">
        <f>VLOOKUP(E532,date_approbation!$A$2:$B$194,2,0)</f>
        <v>41754</v>
      </c>
      <c r="G532" s="42" t="str">
        <f>VLOOKUP(E532,' SAGE nécessaire'!$A$2:$C$192,2,0)</f>
        <v>non</v>
      </c>
      <c r="H532" s="42" t="str">
        <f>VLOOKUP(E532,' SAGE nécessaire'!$A$2:$C$192,3,0)</f>
        <v>non</v>
      </c>
      <c r="I532" s="43" t="s">
        <v>541</v>
      </c>
      <c r="J532" s="44" t="s">
        <v>2112</v>
      </c>
      <c r="K532" s="40" t="s">
        <v>73</v>
      </c>
      <c r="L532" s="45" t="str">
        <f t="shared" si="3"/>
        <v>Milieux aquatiques</v>
      </c>
      <c r="M532" s="46" t="s">
        <v>1013</v>
      </c>
      <c r="N532" s="45"/>
      <c r="O532" s="46"/>
      <c r="P532" s="47" t="s">
        <v>2110</v>
      </c>
      <c r="Q532" s="48" t="s">
        <v>2111</v>
      </c>
      <c r="R532" s="79" t="s">
        <v>220</v>
      </c>
      <c r="S532" s="50" t="s">
        <v>91</v>
      </c>
      <c r="T532" s="67" t="s">
        <v>993</v>
      </c>
      <c r="U532" s="52"/>
      <c r="V532" s="58" t="s">
        <v>93</v>
      </c>
      <c r="W532" s="57" t="s">
        <v>2113</v>
      </c>
      <c r="X532" s="54" t="s">
        <v>83</v>
      </c>
      <c r="Y532" s="54" t="s">
        <v>83</v>
      </c>
      <c r="Z532" s="54" t="s">
        <v>84</v>
      </c>
      <c r="AA532" s="50"/>
      <c r="AB532" s="55"/>
      <c r="AC532" s="56"/>
      <c r="AJR532"/>
      <c r="AJS532"/>
      <c r="AJT532"/>
      <c r="AJU532"/>
      <c r="AJV532"/>
      <c r="AJW532"/>
      <c r="AJX532"/>
      <c r="AJY532"/>
      <c r="AJZ532"/>
      <c r="AKA532"/>
      <c r="AKB532"/>
      <c r="AKC532"/>
      <c r="AKD532"/>
      <c r="AKE532"/>
      <c r="AKF532"/>
      <c r="AKG532"/>
      <c r="AKH532"/>
      <c r="AKI532"/>
      <c r="AKJ532"/>
      <c r="AKK532"/>
      <c r="AKL532"/>
      <c r="AKM532"/>
      <c r="AKN532"/>
      <c r="AKO532"/>
      <c r="AKP532"/>
      <c r="AKQ532"/>
      <c r="AKR532"/>
      <c r="AKS532"/>
      <c r="AKT532"/>
      <c r="AKU532"/>
      <c r="AKV532"/>
      <c r="AKW532"/>
      <c r="AKX532"/>
      <c r="AKY532"/>
      <c r="AKZ532"/>
      <c r="ALA532"/>
      <c r="ALB532"/>
      <c r="ALC532"/>
      <c r="ALD532"/>
      <c r="ALE532"/>
      <c r="ALF532"/>
      <c r="ALG532"/>
      <c r="ALH532"/>
      <c r="ALI532"/>
      <c r="ALJ532"/>
      <c r="ALK532"/>
      <c r="ALL532"/>
      <c r="ALM532"/>
      <c r="ALN532"/>
      <c r="ALO532"/>
      <c r="ALP532"/>
      <c r="ALQ532"/>
      <c r="ALR532"/>
      <c r="ALS532"/>
      <c r="ALT532"/>
      <c r="ALU532"/>
      <c r="ALV532"/>
      <c r="ALW532"/>
      <c r="ALX532"/>
      <c r="ALY532"/>
      <c r="ALZ532"/>
      <c r="AMA532"/>
      <c r="AMB532"/>
      <c r="AMC532"/>
      <c r="AMD532"/>
      <c r="AME532"/>
      <c r="AMF532"/>
      <c r="AMG532"/>
      <c r="AMH532"/>
      <c r="AMI532"/>
      <c r="AMJ532"/>
    </row>
    <row r="533" spans="1:1024" s="57" customFormat="1" ht="231" x14ac:dyDescent="0.3">
      <c r="A533" s="40" t="str">
        <f>VLOOKUP(E533,comité_bassin!A:B,2,0)</f>
        <v>Loire-Bretagne</v>
      </c>
      <c r="B533" s="40" t="str">
        <f>VLOOKUP(E533,'Région SAGE'!$A$2:$B$233,2,0)</f>
        <v>CENTRE-VAL DE LOIRE</v>
      </c>
      <c r="C533" s="40" t="str">
        <f>VLOOKUP(E533,'département SAGE'!$A$2:$B$192,2,0)</f>
        <v>CHER</v>
      </c>
      <c r="D533" s="41" t="s">
        <v>2088</v>
      </c>
      <c r="E533" s="75" t="s">
        <v>2089</v>
      </c>
      <c r="F533" s="42">
        <f>VLOOKUP(E533,date_approbation!$A$2:$B$194,2,0)</f>
        <v>41754</v>
      </c>
      <c r="G533" s="42" t="str">
        <f>VLOOKUP(E533,' SAGE nécessaire'!$A$2:$C$192,2,0)</f>
        <v>non</v>
      </c>
      <c r="H533" s="42" t="str">
        <f>VLOOKUP(E533,' SAGE nécessaire'!$A$2:$C$192,3,0)</f>
        <v>non</v>
      </c>
      <c r="I533" s="43" t="s">
        <v>546</v>
      </c>
      <c r="J533" s="44" t="s">
        <v>2114</v>
      </c>
      <c r="K533" s="40" t="s">
        <v>73</v>
      </c>
      <c r="L533" s="45" t="str">
        <f t="shared" si="3"/>
        <v>Milieux aquatiques</v>
      </c>
      <c r="M533" s="46" t="s">
        <v>395</v>
      </c>
      <c r="N533" s="45"/>
      <c r="O533" s="46"/>
      <c r="P533" s="47" t="s">
        <v>2115</v>
      </c>
      <c r="Q533" s="48" t="s">
        <v>2116</v>
      </c>
      <c r="R533" s="79" t="s">
        <v>200</v>
      </c>
      <c r="S533" s="55" t="s">
        <v>79</v>
      </c>
      <c r="T533" s="81" t="s">
        <v>488</v>
      </c>
      <c r="U533" s="52"/>
      <c r="V533" s="58" t="s">
        <v>82</v>
      </c>
      <c r="X533" s="54" t="s">
        <v>83</v>
      </c>
      <c r="Y533" s="54" t="s">
        <v>83</v>
      </c>
      <c r="Z533" s="54" t="s">
        <v>84</v>
      </c>
      <c r="AA533" s="50"/>
      <c r="AB533" s="55"/>
      <c r="AC533" s="56"/>
      <c r="AJR533"/>
      <c r="AJS533"/>
      <c r="AJT533"/>
      <c r="AJU533"/>
      <c r="AJV533"/>
      <c r="AJW533"/>
      <c r="AJX533"/>
      <c r="AJY533"/>
      <c r="AJZ533"/>
      <c r="AKA533"/>
      <c r="AKB533"/>
      <c r="AKC533"/>
      <c r="AKD533"/>
      <c r="AKE533"/>
      <c r="AKF533"/>
      <c r="AKG533"/>
      <c r="AKH533"/>
      <c r="AKI533"/>
      <c r="AKJ533"/>
      <c r="AKK533"/>
      <c r="AKL533"/>
      <c r="AKM533"/>
      <c r="AKN533"/>
      <c r="AKO533"/>
      <c r="AKP533"/>
      <c r="AKQ533"/>
      <c r="AKR533"/>
      <c r="AKS533"/>
      <c r="AKT533"/>
      <c r="AKU533"/>
      <c r="AKV533"/>
      <c r="AKW533"/>
      <c r="AKX533"/>
      <c r="AKY533"/>
      <c r="AKZ533"/>
      <c r="ALA533"/>
      <c r="ALB533"/>
      <c r="ALC533"/>
      <c r="ALD533"/>
      <c r="ALE533"/>
      <c r="ALF533"/>
      <c r="ALG533"/>
      <c r="ALH533"/>
      <c r="ALI533"/>
      <c r="ALJ533"/>
      <c r="ALK533"/>
      <c r="ALL533"/>
      <c r="ALM533"/>
      <c r="ALN533"/>
      <c r="ALO533"/>
      <c r="ALP533"/>
      <c r="ALQ533"/>
      <c r="ALR533"/>
      <c r="ALS533"/>
      <c r="ALT533"/>
      <c r="ALU533"/>
      <c r="ALV533"/>
      <c r="ALW533"/>
      <c r="ALX533"/>
      <c r="ALY533"/>
      <c r="ALZ533"/>
      <c r="AMA533"/>
      <c r="AMB533"/>
      <c r="AMC533"/>
      <c r="AMD533"/>
      <c r="AME533"/>
      <c r="AMF533"/>
      <c r="AMG533"/>
      <c r="AMH533"/>
      <c r="AMI533"/>
      <c r="AMJ533"/>
    </row>
    <row r="534" spans="1:1024" s="57" customFormat="1" ht="409.6" x14ac:dyDescent="0.3">
      <c r="A534" s="40" t="str">
        <f>VLOOKUP(E534,comité_bassin!A:B,2,0)</f>
        <v>Loire-Bretagne</v>
      </c>
      <c r="B534" s="40" t="str">
        <f>VLOOKUP(E534,'Région SAGE'!$A$2:$B$233,2,0)</f>
        <v>CENTRE-VAL DE LOIRE</v>
      </c>
      <c r="C534" s="40" t="str">
        <f>VLOOKUP(E534,'département SAGE'!$A$2:$B$192,2,0)</f>
        <v>CHER</v>
      </c>
      <c r="D534" s="41" t="s">
        <v>2088</v>
      </c>
      <c r="E534" s="75" t="s">
        <v>2089</v>
      </c>
      <c r="F534" s="42">
        <f>VLOOKUP(E534,date_approbation!$A$2:$B$194,2,0)</f>
        <v>41754</v>
      </c>
      <c r="G534" s="42" t="str">
        <f>VLOOKUP(E534,' SAGE nécessaire'!$A$2:$C$192,2,0)</f>
        <v>non</v>
      </c>
      <c r="H534" s="42" t="str">
        <f>VLOOKUP(E534,' SAGE nécessaire'!$A$2:$C$192,3,0)</f>
        <v>non</v>
      </c>
      <c r="I534" s="43" t="s">
        <v>550</v>
      </c>
      <c r="J534" s="44" t="s">
        <v>2117</v>
      </c>
      <c r="K534" s="40" t="s">
        <v>73</v>
      </c>
      <c r="L534" s="45" t="str">
        <f t="shared" si="3"/>
        <v>Milieux aquatiques</v>
      </c>
      <c r="M534" s="46" t="s">
        <v>217</v>
      </c>
      <c r="N534" s="45"/>
      <c r="O534" s="46"/>
      <c r="P534" s="47" t="s">
        <v>2118</v>
      </c>
      <c r="Q534" s="48" t="s">
        <v>2119</v>
      </c>
      <c r="R534" s="79" t="s">
        <v>200</v>
      </c>
      <c r="S534" s="55" t="s">
        <v>79</v>
      </c>
      <c r="T534" s="67" t="s">
        <v>1282</v>
      </c>
      <c r="U534" s="52" t="s">
        <v>81</v>
      </c>
      <c r="V534" s="58" t="s">
        <v>82</v>
      </c>
      <c r="X534" s="54" t="s">
        <v>83</v>
      </c>
      <c r="Y534" s="54" t="s">
        <v>83</v>
      </c>
      <c r="Z534" s="54" t="s">
        <v>84</v>
      </c>
      <c r="AA534" s="50"/>
      <c r="AB534" s="55"/>
      <c r="AC534" s="56"/>
      <c r="AJR534"/>
      <c r="AJS534"/>
      <c r="AJT534"/>
      <c r="AJU534"/>
      <c r="AJV534"/>
      <c r="AJW534"/>
      <c r="AJX534"/>
      <c r="AJY534"/>
      <c r="AJZ534"/>
      <c r="AKA534"/>
      <c r="AKB534"/>
      <c r="AKC534"/>
      <c r="AKD534"/>
      <c r="AKE534"/>
      <c r="AKF534"/>
      <c r="AKG534"/>
      <c r="AKH534"/>
      <c r="AKI534"/>
      <c r="AKJ534"/>
      <c r="AKK534"/>
      <c r="AKL534"/>
      <c r="AKM534"/>
      <c r="AKN534"/>
      <c r="AKO534"/>
      <c r="AKP534"/>
      <c r="AKQ534"/>
      <c r="AKR534"/>
      <c r="AKS534"/>
      <c r="AKT534"/>
      <c r="AKU534"/>
      <c r="AKV534"/>
      <c r="AKW534"/>
      <c r="AKX534"/>
      <c r="AKY534"/>
      <c r="AKZ534"/>
      <c r="ALA534"/>
      <c r="ALB534"/>
      <c r="ALC534"/>
      <c r="ALD534"/>
      <c r="ALE534"/>
      <c r="ALF534"/>
      <c r="ALG534"/>
      <c r="ALH534"/>
      <c r="ALI534"/>
      <c r="ALJ534"/>
      <c r="ALK534"/>
      <c r="ALL534"/>
      <c r="ALM534"/>
      <c r="ALN534"/>
      <c r="ALO534"/>
      <c r="ALP534"/>
      <c r="ALQ534"/>
      <c r="ALR534"/>
      <c r="ALS534"/>
      <c r="ALT534"/>
      <c r="ALU534"/>
      <c r="ALV534"/>
      <c r="ALW534"/>
      <c r="ALX534"/>
      <c r="ALY534"/>
      <c r="ALZ534"/>
      <c r="AMA534"/>
      <c r="AMB534"/>
      <c r="AMC534"/>
      <c r="AMD534"/>
      <c r="AME534"/>
      <c r="AMF534"/>
      <c r="AMG534"/>
      <c r="AMH534"/>
      <c r="AMI534"/>
      <c r="AMJ534"/>
    </row>
    <row r="535" spans="1:1024" s="57" customFormat="1" ht="409.6" x14ac:dyDescent="0.3">
      <c r="A535" s="40" t="str">
        <f>VLOOKUP(E535,comité_bassin!A:B,2,0)</f>
        <v>Loire-Bretagne</v>
      </c>
      <c r="B535" s="40" t="str">
        <f>VLOOKUP(E535,'Région SAGE'!$A$2:$B$233,2,0)</f>
        <v>CENTRE-VAL DE LOIRE</v>
      </c>
      <c r="C535" s="40" t="str">
        <f>VLOOKUP(E535,'département SAGE'!$A$2:$B$192,2,0)</f>
        <v>CHER</v>
      </c>
      <c r="D535" s="41" t="s">
        <v>2088</v>
      </c>
      <c r="E535" s="75" t="s">
        <v>2089</v>
      </c>
      <c r="F535" s="42">
        <f>VLOOKUP(E535,date_approbation!$A$2:$B$194,2,0)</f>
        <v>41754</v>
      </c>
      <c r="G535" s="42" t="str">
        <f>VLOOKUP(E535,' SAGE nécessaire'!$A$2:$C$192,2,0)</f>
        <v>non</v>
      </c>
      <c r="H535" s="42" t="str">
        <f>VLOOKUP(E535,' SAGE nécessaire'!$A$2:$C$192,3,0)</f>
        <v>non</v>
      </c>
      <c r="I535" s="43" t="s">
        <v>550</v>
      </c>
      <c r="J535" s="44" t="s">
        <v>2120</v>
      </c>
      <c r="K535" s="40" t="s">
        <v>73</v>
      </c>
      <c r="L535" s="45" t="str">
        <f t="shared" si="3"/>
        <v>Milieux aquatiques</v>
      </c>
      <c r="M535" s="46" t="s">
        <v>217</v>
      </c>
      <c r="N535" s="45"/>
      <c r="O535" s="46"/>
      <c r="P535" s="47" t="s">
        <v>2118</v>
      </c>
      <c r="Q535" s="48" t="s">
        <v>2119</v>
      </c>
      <c r="R535" s="79" t="s">
        <v>200</v>
      </c>
      <c r="S535" s="55" t="s">
        <v>79</v>
      </c>
      <c r="T535" s="67" t="s">
        <v>966</v>
      </c>
      <c r="U535" s="52" t="s">
        <v>81</v>
      </c>
      <c r="V535" s="58" t="s">
        <v>82</v>
      </c>
      <c r="X535" s="54" t="s">
        <v>83</v>
      </c>
      <c r="Y535" s="54" t="s">
        <v>83</v>
      </c>
      <c r="Z535" s="54" t="s">
        <v>84</v>
      </c>
      <c r="AA535" s="50"/>
      <c r="AB535" s="55"/>
      <c r="AC535" s="56"/>
      <c r="AJR535"/>
      <c r="AJS535"/>
      <c r="AJT535"/>
      <c r="AJU535"/>
      <c r="AJV535"/>
      <c r="AJW535"/>
      <c r="AJX535"/>
      <c r="AJY535"/>
      <c r="AJZ535"/>
      <c r="AKA535"/>
      <c r="AKB535"/>
      <c r="AKC535"/>
      <c r="AKD535"/>
      <c r="AKE535"/>
      <c r="AKF535"/>
      <c r="AKG535"/>
      <c r="AKH535"/>
      <c r="AKI535"/>
      <c r="AKJ535"/>
      <c r="AKK535"/>
      <c r="AKL535"/>
      <c r="AKM535"/>
      <c r="AKN535"/>
      <c r="AKO535"/>
      <c r="AKP535"/>
      <c r="AKQ535"/>
      <c r="AKR535"/>
      <c r="AKS535"/>
      <c r="AKT535"/>
      <c r="AKU535"/>
      <c r="AKV535"/>
      <c r="AKW535"/>
      <c r="AKX535"/>
      <c r="AKY535"/>
      <c r="AKZ535"/>
      <c r="ALA535"/>
      <c r="ALB535"/>
      <c r="ALC535"/>
      <c r="ALD535"/>
      <c r="ALE535"/>
      <c r="ALF535"/>
      <c r="ALG535"/>
      <c r="ALH535"/>
      <c r="ALI535"/>
      <c r="ALJ535"/>
      <c r="ALK535"/>
      <c r="ALL535"/>
      <c r="ALM535"/>
      <c r="ALN535"/>
      <c r="ALO535"/>
      <c r="ALP535"/>
      <c r="ALQ535"/>
      <c r="ALR535"/>
      <c r="ALS535"/>
      <c r="ALT535"/>
      <c r="ALU535"/>
      <c r="ALV535"/>
      <c r="ALW535"/>
      <c r="ALX535"/>
      <c r="ALY535"/>
      <c r="ALZ535"/>
      <c r="AMA535"/>
      <c r="AMB535"/>
      <c r="AMC535"/>
      <c r="AMD535"/>
      <c r="AME535"/>
      <c r="AMF535"/>
      <c r="AMG535"/>
      <c r="AMH535"/>
      <c r="AMI535"/>
      <c r="AMJ535"/>
    </row>
    <row r="536" spans="1:1024" s="57" customFormat="1" ht="409.6" x14ac:dyDescent="0.3">
      <c r="A536" s="40" t="str">
        <f>VLOOKUP(E536,comité_bassin!A:B,2,0)</f>
        <v>Loire-Bretagne</v>
      </c>
      <c r="B536" s="40" t="str">
        <f>VLOOKUP(E536,'Région SAGE'!$A$2:$B$233,2,0)</f>
        <v>CENTRE-VAL DE LOIRE</v>
      </c>
      <c r="C536" s="40" t="str">
        <f>VLOOKUP(E536,'département SAGE'!$A$2:$B$192,2,0)</f>
        <v>CHER</v>
      </c>
      <c r="D536" s="41" t="s">
        <v>2088</v>
      </c>
      <c r="E536" s="75" t="s">
        <v>2089</v>
      </c>
      <c r="F536" s="42">
        <f>VLOOKUP(E536,date_approbation!$A$2:$B$194,2,0)</f>
        <v>41754</v>
      </c>
      <c r="G536" s="42" t="str">
        <f>VLOOKUP(E536,' SAGE nécessaire'!$A$2:$C$192,2,0)</f>
        <v>non</v>
      </c>
      <c r="H536" s="42" t="str">
        <f>VLOOKUP(E536,' SAGE nécessaire'!$A$2:$C$192,3,0)</f>
        <v>non</v>
      </c>
      <c r="I536" s="43" t="s">
        <v>550</v>
      </c>
      <c r="J536" s="44" t="s">
        <v>2121</v>
      </c>
      <c r="K536" s="40" t="s">
        <v>73</v>
      </c>
      <c r="L536" s="45" t="str">
        <f t="shared" si="3"/>
        <v>Milieux aquatiques</v>
      </c>
      <c r="M536" s="46" t="s">
        <v>217</v>
      </c>
      <c r="N536" s="45"/>
      <c r="O536" s="46"/>
      <c r="P536" s="47" t="s">
        <v>2118</v>
      </c>
      <c r="Q536" s="48" t="s">
        <v>2119</v>
      </c>
      <c r="R536" s="79" t="s">
        <v>200</v>
      </c>
      <c r="S536" s="55" t="s">
        <v>79</v>
      </c>
      <c r="T536" s="51" t="s">
        <v>297</v>
      </c>
      <c r="U536" s="52" t="s">
        <v>81</v>
      </c>
      <c r="V536" s="58" t="s">
        <v>82</v>
      </c>
      <c r="X536" s="54" t="s">
        <v>83</v>
      </c>
      <c r="Y536" s="54" t="s">
        <v>83</v>
      </c>
      <c r="Z536" s="54" t="s">
        <v>84</v>
      </c>
      <c r="AA536" s="50"/>
      <c r="AB536" s="55"/>
      <c r="AC536" s="56"/>
      <c r="AJR536"/>
      <c r="AJS536"/>
      <c r="AJT536"/>
      <c r="AJU536"/>
      <c r="AJV536"/>
      <c r="AJW536"/>
      <c r="AJX536"/>
      <c r="AJY536"/>
      <c r="AJZ536"/>
      <c r="AKA536"/>
      <c r="AKB536"/>
      <c r="AKC536"/>
      <c r="AKD536"/>
      <c r="AKE536"/>
      <c r="AKF536"/>
      <c r="AKG536"/>
      <c r="AKH536"/>
      <c r="AKI536"/>
      <c r="AKJ536"/>
      <c r="AKK536"/>
      <c r="AKL536"/>
      <c r="AKM536"/>
      <c r="AKN536"/>
      <c r="AKO536"/>
      <c r="AKP536"/>
      <c r="AKQ536"/>
      <c r="AKR536"/>
      <c r="AKS536"/>
      <c r="AKT536"/>
      <c r="AKU536"/>
      <c r="AKV536"/>
      <c r="AKW536"/>
      <c r="AKX536"/>
      <c r="AKY536"/>
      <c r="AKZ536"/>
      <c r="ALA536"/>
      <c r="ALB536"/>
      <c r="ALC536"/>
      <c r="ALD536"/>
      <c r="ALE536"/>
      <c r="ALF536"/>
      <c r="ALG536"/>
      <c r="ALH536"/>
      <c r="ALI536"/>
      <c r="ALJ536"/>
      <c r="ALK536"/>
      <c r="ALL536"/>
      <c r="ALM536"/>
      <c r="ALN536"/>
      <c r="ALO536"/>
      <c r="ALP536"/>
      <c r="ALQ536"/>
      <c r="ALR536"/>
      <c r="ALS536"/>
      <c r="ALT536"/>
      <c r="ALU536"/>
      <c r="ALV536"/>
      <c r="ALW536"/>
      <c r="ALX536"/>
      <c r="ALY536"/>
      <c r="ALZ536"/>
      <c r="AMA536"/>
      <c r="AMB536"/>
      <c r="AMC536"/>
      <c r="AMD536"/>
      <c r="AME536"/>
      <c r="AMF536"/>
      <c r="AMG536"/>
      <c r="AMH536"/>
      <c r="AMI536"/>
      <c r="AMJ536"/>
    </row>
    <row r="537" spans="1:1024" s="57" customFormat="1" ht="409.6" x14ac:dyDescent="0.3">
      <c r="A537" s="40" t="str">
        <f>VLOOKUP(E537,comité_bassin!A:B,2,0)</f>
        <v>Loire-Bretagne</v>
      </c>
      <c r="B537" s="40" t="str">
        <f>VLOOKUP(E537,'Région SAGE'!$A$2:$B$233,2,0)</f>
        <v>CENTRE-VAL DE LOIRE</v>
      </c>
      <c r="C537" s="40" t="str">
        <f>VLOOKUP(E537,'département SAGE'!$A$2:$B$192,2,0)</f>
        <v>CHER</v>
      </c>
      <c r="D537" s="41" t="s">
        <v>2088</v>
      </c>
      <c r="E537" s="75" t="s">
        <v>2089</v>
      </c>
      <c r="F537" s="42">
        <f>VLOOKUP(E537,date_approbation!$A$2:$B$194,2,0)</f>
        <v>41754</v>
      </c>
      <c r="G537" s="42" t="str">
        <f>VLOOKUP(E537,' SAGE nécessaire'!$A$2:$C$192,2,0)</f>
        <v>non</v>
      </c>
      <c r="H537" s="42" t="str">
        <f>VLOOKUP(E537,' SAGE nécessaire'!$A$2:$C$192,3,0)</f>
        <v>non</v>
      </c>
      <c r="I537" s="43" t="s">
        <v>550</v>
      </c>
      <c r="J537" s="44" t="s">
        <v>2122</v>
      </c>
      <c r="K537" s="40" t="s">
        <v>73</v>
      </c>
      <c r="L537" s="45" t="str">
        <f t="shared" si="3"/>
        <v>Milieux aquatiques</v>
      </c>
      <c r="M537" s="46" t="s">
        <v>234</v>
      </c>
      <c r="N537" s="45"/>
      <c r="O537" s="46"/>
      <c r="P537" s="47" t="s">
        <v>2118</v>
      </c>
      <c r="Q537" s="48" t="s">
        <v>2119</v>
      </c>
      <c r="R537" s="79" t="s">
        <v>200</v>
      </c>
      <c r="S537" s="55" t="s">
        <v>79</v>
      </c>
      <c r="T537" s="67" t="s">
        <v>1045</v>
      </c>
      <c r="U537" s="52" t="s">
        <v>81</v>
      </c>
      <c r="V537" s="58" t="s">
        <v>82</v>
      </c>
      <c r="X537" s="54" t="s">
        <v>83</v>
      </c>
      <c r="Y537" s="54" t="s">
        <v>83</v>
      </c>
      <c r="Z537" s="54" t="s">
        <v>84</v>
      </c>
      <c r="AA537" s="50"/>
      <c r="AB537" s="55"/>
      <c r="AC537" s="56"/>
      <c r="AJR537"/>
      <c r="AJS537"/>
      <c r="AJT537"/>
      <c r="AJU537"/>
      <c r="AJV537"/>
      <c r="AJW537"/>
      <c r="AJX537"/>
      <c r="AJY537"/>
      <c r="AJZ537"/>
      <c r="AKA537"/>
      <c r="AKB537"/>
      <c r="AKC537"/>
      <c r="AKD537"/>
      <c r="AKE537"/>
      <c r="AKF537"/>
      <c r="AKG537"/>
      <c r="AKH537"/>
      <c r="AKI537"/>
      <c r="AKJ537"/>
      <c r="AKK537"/>
      <c r="AKL537"/>
      <c r="AKM537"/>
      <c r="AKN537"/>
      <c r="AKO537"/>
      <c r="AKP537"/>
      <c r="AKQ537"/>
      <c r="AKR537"/>
      <c r="AKS537"/>
      <c r="AKT537"/>
      <c r="AKU537"/>
      <c r="AKV537"/>
      <c r="AKW537"/>
      <c r="AKX537"/>
      <c r="AKY537"/>
      <c r="AKZ537"/>
      <c r="ALA537"/>
      <c r="ALB537"/>
      <c r="ALC537"/>
      <c r="ALD537"/>
      <c r="ALE537"/>
      <c r="ALF537"/>
      <c r="ALG537"/>
      <c r="ALH537"/>
      <c r="ALI537"/>
      <c r="ALJ537"/>
      <c r="ALK537"/>
      <c r="ALL537"/>
      <c r="ALM537"/>
      <c r="ALN537"/>
      <c r="ALO537"/>
      <c r="ALP537"/>
      <c r="ALQ537"/>
      <c r="ALR537"/>
      <c r="ALS537"/>
      <c r="ALT537"/>
      <c r="ALU537"/>
      <c r="ALV537"/>
      <c r="ALW537"/>
      <c r="ALX537"/>
      <c r="ALY537"/>
      <c r="ALZ537"/>
      <c r="AMA537"/>
      <c r="AMB537"/>
      <c r="AMC537"/>
      <c r="AMD537"/>
      <c r="AME537"/>
      <c r="AMF537"/>
      <c r="AMG537"/>
      <c r="AMH537"/>
      <c r="AMI537"/>
      <c r="AMJ537"/>
    </row>
    <row r="538" spans="1:1024" s="57" customFormat="1" ht="378" x14ac:dyDescent="0.3">
      <c r="A538" s="40" t="str">
        <f>VLOOKUP(E538,comité_bassin!A:B,2,0)</f>
        <v>Loire-Bretagne</v>
      </c>
      <c r="B538" s="40" t="str">
        <f>VLOOKUP(E538,'Région SAGE'!$A$2:$B$233,2,0)</f>
        <v>CENTRE-VAL DE LOIRE</v>
      </c>
      <c r="C538" s="40" t="str">
        <f>VLOOKUP(E538,'département SAGE'!$A$2:$B$192,2,0)</f>
        <v>CHER</v>
      </c>
      <c r="D538" s="41" t="s">
        <v>2088</v>
      </c>
      <c r="E538" s="75" t="s">
        <v>2089</v>
      </c>
      <c r="F538" s="42">
        <f>VLOOKUP(E538,date_approbation!$A$2:$B$194,2,0)</f>
        <v>41754</v>
      </c>
      <c r="G538" s="42" t="str">
        <f>VLOOKUP(E538,' SAGE nécessaire'!$A$2:$C$192,2,0)</f>
        <v>non</v>
      </c>
      <c r="H538" s="42" t="str">
        <f>VLOOKUP(E538,' SAGE nécessaire'!$A$2:$C$192,3,0)</f>
        <v>non</v>
      </c>
      <c r="I538" s="43" t="s">
        <v>637</v>
      </c>
      <c r="J538" s="44" t="s">
        <v>2123</v>
      </c>
      <c r="K538" s="40" t="s">
        <v>73</v>
      </c>
      <c r="L538" s="45" t="str">
        <f t="shared" si="3"/>
        <v>Milieux aquatiques</v>
      </c>
      <c r="M538" s="46" t="s">
        <v>951</v>
      </c>
      <c r="N538" s="45"/>
      <c r="O538" s="46"/>
      <c r="P538" s="47" t="s">
        <v>2124</v>
      </c>
      <c r="Q538" s="48" t="s">
        <v>2125</v>
      </c>
      <c r="R538" s="79" t="s">
        <v>200</v>
      </c>
      <c r="S538" s="55" t="s">
        <v>79</v>
      </c>
      <c r="T538" s="67" t="s">
        <v>954</v>
      </c>
      <c r="U538" s="52"/>
      <c r="V538" s="58" t="s">
        <v>82</v>
      </c>
      <c r="X538" s="54" t="s">
        <v>83</v>
      </c>
      <c r="Y538" s="54" t="s">
        <v>83</v>
      </c>
      <c r="Z538" s="54" t="s">
        <v>84</v>
      </c>
      <c r="AA538" s="50"/>
      <c r="AB538" s="55"/>
      <c r="AC538" s="56"/>
      <c r="AJR538"/>
      <c r="AJS538"/>
      <c r="AJT538"/>
      <c r="AJU538"/>
      <c r="AJV538"/>
      <c r="AJW538"/>
      <c r="AJX538"/>
      <c r="AJY538"/>
      <c r="AJZ538"/>
      <c r="AKA538"/>
      <c r="AKB538"/>
      <c r="AKC538"/>
      <c r="AKD538"/>
      <c r="AKE538"/>
      <c r="AKF538"/>
      <c r="AKG538"/>
      <c r="AKH538"/>
      <c r="AKI538"/>
      <c r="AKJ538"/>
      <c r="AKK538"/>
      <c r="AKL538"/>
      <c r="AKM538"/>
      <c r="AKN538"/>
      <c r="AKO538"/>
      <c r="AKP538"/>
      <c r="AKQ538"/>
      <c r="AKR538"/>
      <c r="AKS538"/>
      <c r="AKT538"/>
      <c r="AKU538"/>
      <c r="AKV538"/>
      <c r="AKW538"/>
      <c r="AKX538"/>
      <c r="AKY538"/>
      <c r="AKZ538"/>
      <c r="ALA538"/>
      <c r="ALB538"/>
      <c r="ALC538"/>
      <c r="ALD538"/>
      <c r="ALE538"/>
      <c r="ALF538"/>
      <c r="ALG538"/>
      <c r="ALH538"/>
      <c r="ALI538"/>
      <c r="ALJ538"/>
      <c r="ALK538"/>
      <c r="ALL538"/>
      <c r="ALM538"/>
      <c r="ALN538"/>
      <c r="ALO538"/>
      <c r="ALP538"/>
      <c r="ALQ538"/>
      <c r="ALR538"/>
      <c r="ALS538"/>
      <c r="ALT538"/>
      <c r="ALU538"/>
      <c r="ALV538"/>
      <c r="ALW538"/>
      <c r="ALX538"/>
      <c r="ALY538"/>
      <c r="ALZ538"/>
      <c r="AMA538"/>
      <c r="AMB538"/>
      <c r="AMC538"/>
      <c r="AMD538"/>
      <c r="AME538"/>
      <c r="AMF538"/>
      <c r="AMG538"/>
      <c r="AMH538"/>
      <c r="AMI538"/>
      <c r="AMJ538"/>
    </row>
    <row r="539" spans="1:1024" s="57" customFormat="1" ht="252" x14ac:dyDescent="0.3">
      <c r="A539" s="40" t="str">
        <f>VLOOKUP(E539,comité_bassin!A:B,2,0)</f>
        <v>Loire-Bretagne</v>
      </c>
      <c r="B539" s="40" t="str">
        <f>VLOOKUP(E539,'Région SAGE'!$A$2:$B$233,2,0)</f>
        <v>CENTRE-VAL DE LOIRE</v>
      </c>
      <c r="C539" s="40" t="str">
        <f>VLOOKUP(E539,'département SAGE'!$A$2:$B$192,2,0)</f>
        <v>CHER</v>
      </c>
      <c r="D539" s="41" t="s">
        <v>2088</v>
      </c>
      <c r="E539" s="75" t="s">
        <v>2089</v>
      </c>
      <c r="F539" s="42">
        <f>VLOOKUP(E539,date_approbation!$A$2:$B$194,2,0)</f>
        <v>41754</v>
      </c>
      <c r="G539" s="42" t="str">
        <f>VLOOKUP(E539,' SAGE nécessaire'!$A$2:$C$192,2,0)</f>
        <v>non</v>
      </c>
      <c r="H539" s="42" t="str">
        <f>VLOOKUP(E539,' SAGE nécessaire'!$A$2:$C$192,3,0)</f>
        <v>non</v>
      </c>
      <c r="I539" s="43" t="s">
        <v>642</v>
      </c>
      <c r="J539" s="44" t="s">
        <v>2126</v>
      </c>
      <c r="K539" s="40" t="s">
        <v>73</v>
      </c>
      <c r="L539" s="45" t="s">
        <v>74</v>
      </c>
      <c r="M539" s="46" t="s">
        <v>224</v>
      </c>
      <c r="N539" s="45"/>
      <c r="O539" s="46"/>
      <c r="P539" s="47" t="s">
        <v>2127</v>
      </c>
      <c r="Q539" s="48" t="s">
        <v>2128</v>
      </c>
      <c r="R539" s="79" t="s">
        <v>220</v>
      </c>
      <c r="S539" s="55" t="s">
        <v>175</v>
      </c>
      <c r="T539" s="67" t="s">
        <v>1245</v>
      </c>
      <c r="U539" s="52"/>
      <c r="V539" s="58" t="s">
        <v>82</v>
      </c>
      <c r="X539" s="90" t="s">
        <v>71</v>
      </c>
      <c r="Y539" s="54" t="s">
        <v>83</v>
      </c>
      <c r="Z539" s="54" t="s">
        <v>84</v>
      </c>
      <c r="AA539" s="50"/>
      <c r="AB539" s="55"/>
      <c r="AC539" s="56"/>
      <c r="AJR539"/>
      <c r="AJS539"/>
      <c r="AJT539"/>
      <c r="AJU539"/>
      <c r="AJV539"/>
      <c r="AJW539"/>
      <c r="AJX539"/>
      <c r="AJY539"/>
      <c r="AJZ539"/>
      <c r="AKA539"/>
      <c r="AKB539"/>
      <c r="AKC539"/>
      <c r="AKD539"/>
      <c r="AKE539"/>
      <c r="AKF539"/>
      <c r="AKG539"/>
      <c r="AKH539"/>
      <c r="AKI539"/>
      <c r="AKJ539"/>
      <c r="AKK539"/>
      <c r="AKL539"/>
      <c r="AKM539"/>
      <c r="AKN539"/>
      <c r="AKO539"/>
      <c r="AKP539"/>
      <c r="AKQ539"/>
      <c r="AKR539"/>
      <c r="AKS539"/>
      <c r="AKT539"/>
      <c r="AKU539"/>
      <c r="AKV539"/>
      <c r="AKW539"/>
      <c r="AKX539"/>
      <c r="AKY539"/>
      <c r="AKZ539"/>
      <c r="ALA539"/>
      <c r="ALB539"/>
      <c r="ALC539"/>
      <c r="ALD539"/>
      <c r="ALE539"/>
      <c r="ALF539"/>
      <c r="ALG539"/>
      <c r="ALH539"/>
      <c r="ALI539"/>
      <c r="ALJ539"/>
      <c r="ALK539"/>
      <c r="ALL539"/>
      <c r="ALM539"/>
      <c r="ALN539"/>
      <c r="ALO539"/>
      <c r="ALP539"/>
      <c r="ALQ539"/>
      <c r="ALR539"/>
      <c r="ALS539"/>
      <c r="ALT539"/>
      <c r="ALU539"/>
      <c r="ALV539"/>
      <c r="ALW539"/>
      <c r="ALX539"/>
      <c r="ALY539"/>
      <c r="ALZ539"/>
      <c r="AMA539"/>
      <c r="AMB539"/>
      <c r="AMC539"/>
      <c r="AMD539"/>
      <c r="AME539"/>
      <c r="AMF539"/>
      <c r="AMG539"/>
      <c r="AMH539"/>
      <c r="AMI539"/>
      <c r="AMJ539"/>
    </row>
    <row r="540" spans="1:1024" s="57" customFormat="1" ht="336" x14ac:dyDescent="0.3">
      <c r="A540" s="40" t="str">
        <f>VLOOKUP(E540,comité_bassin!A:B,2,0)</f>
        <v>Loire-Bretagne</v>
      </c>
      <c r="B540" s="40" t="str">
        <f>VLOOKUP(E540,'Région SAGE'!$A$2:$B$233,2,0)</f>
        <v>CENTRE-VAL DE LOIRE</v>
      </c>
      <c r="C540" s="40" t="str">
        <f>VLOOKUP(E540,'département SAGE'!$A$2:$B$192,2,0)</f>
        <v>CHER</v>
      </c>
      <c r="D540" s="41" t="s">
        <v>2088</v>
      </c>
      <c r="E540" s="75" t="s">
        <v>2089</v>
      </c>
      <c r="F540" s="42">
        <f>VLOOKUP(E540,date_approbation!$A$2:$B$194,2,0)</f>
        <v>41754</v>
      </c>
      <c r="G540" s="42" t="str">
        <f>VLOOKUP(E540,' SAGE nécessaire'!$A$2:$C$192,2,0)</f>
        <v>non</v>
      </c>
      <c r="H540" s="42" t="str">
        <f>VLOOKUP(E540,' SAGE nécessaire'!$A$2:$C$192,3,0)</f>
        <v>non</v>
      </c>
      <c r="I540" s="43" t="s">
        <v>647</v>
      </c>
      <c r="J540" s="44" t="s">
        <v>2129</v>
      </c>
      <c r="K540" s="40" t="s">
        <v>73</v>
      </c>
      <c r="L540" s="45" t="str">
        <f>IF(OR(S540="2°a)", S540="2°b)",S540="2°c)",S540="4°"),"Milieux aquatiques","")</f>
        <v>Milieux aquatiques</v>
      </c>
      <c r="M540" s="59" t="s">
        <v>119</v>
      </c>
      <c r="N540" s="45"/>
      <c r="O540" s="46"/>
      <c r="P540" s="47" t="s">
        <v>2130</v>
      </c>
      <c r="Q540" s="48" t="s">
        <v>2131</v>
      </c>
      <c r="R540" s="79" t="s">
        <v>200</v>
      </c>
      <c r="S540" s="55" t="s">
        <v>79</v>
      </c>
      <c r="T540" s="81" t="s">
        <v>460</v>
      </c>
      <c r="U540" s="52" t="s">
        <v>81</v>
      </c>
      <c r="V540" s="58" t="s">
        <v>93</v>
      </c>
      <c r="X540" s="54" t="s">
        <v>83</v>
      </c>
      <c r="Y540" s="54" t="s">
        <v>83</v>
      </c>
      <c r="Z540" s="54" t="s">
        <v>84</v>
      </c>
      <c r="AA540" s="50"/>
      <c r="AB540" s="55"/>
      <c r="AC540" s="56"/>
      <c r="AJR540"/>
      <c r="AJS540"/>
      <c r="AJT540"/>
      <c r="AJU540"/>
      <c r="AJV540"/>
      <c r="AJW540"/>
      <c r="AJX540"/>
      <c r="AJY540"/>
      <c r="AJZ540"/>
      <c r="AKA540"/>
      <c r="AKB540"/>
      <c r="AKC540"/>
      <c r="AKD540"/>
      <c r="AKE540"/>
      <c r="AKF540"/>
      <c r="AKG540"/>
      <c r="AKH540"/>
      <c r="AKI540"/>
      <c r="AKJ540"/>
      <c r="AKK540"/>
      <c r="AKL540"/>
      <c r="AKM540"/>
      <c r="AKN540"/>
      <c r="AKO540"/>
      <c r="AKP540"/>
      <c r="AKQ540"/>
      <c r="AKR540"/>
      <c r="AKS540"/>
      <c r="AKT540"/>
      <c r="AKU540"/>
      <c r="AKV540"/>
      <c r="AKW540"/>
      <c r="AKX540"/>
      <c r="AKY540"/>
      <c r="AKZ540"/>
      <c r="ALA540"/>
      <c r="ALB540"/>
      <c r="ALC540"/>
      <c r="ALD540"/>
      <c r="ALE540"/>
      <c r="ALF540"/>
      <c r="ALG540"/>
      <c r="ALH540"/>
      <c r="ALI540"/>
      <c r="ALJ540"/>
      <c r="ALK540"/>
      <c r="ALL540"/>
      <c r="ALM540"/>
      <c r="ALN540"/>
      <c r="ALO540"/>
      <c r="ALP540"/>
      <c r="ALQ540"/>
      <c r="ALR540"/>
      <c r="ALS540"/>
      <c r="ALT540"/>
      <c r="ALU540"/>
      <c r="ALV540"/>
      <c r="ALW540"/>
      <c r="ALX540"/>
      <c r="ALY540"/>
      <c r="ALZ540"/>
      <c r="AMA540"/>
      <c r="AMB540"/>
      <c r="AMC540"/>
      <c r="AMD540"/>
      <c r="AME540"/>
      <c r="AMF540"/>
      <c r="AMG540"/>
      <c r="AMH540"/>
      <c r="AMI540"/>
      <c r="AMJ540"/>
    </row>
    <row r="541" spans="1:1024" s="57" customFormat="1" ht="126" x14ac:dyDescent="0.3">
      <c r="A541" s="40" t="str">
        <f>VLOOKUP(E541,comité_bassin!A:B,2,0)</f>
        <v>Loire-Bretagne</v>
      </c>
      <c r="B541" s="40" t="str">
        <f>VLOOKUP(E541,'Région SAGE'!$A$2:$B$233,2,0)</f>
        <v>CENTRE-VAL DE LOIRE</v>
      </c>
      <c r="C541" s="40" t="str">
        <f>VLOOKUP(E541,'département SAGE'!$A$2:$B$192,2,0)</f>
        <v>CHER</v>
      </c>
      <c r="D541" s="41" t="s">
        <v>2088</v>
      </c>
      <c r="E541" s="75" t="s">
        <v>2089</v>
      </c>
      <c r="F541" s="42">
        <f>VLOOKUP(E541,date_approbation!$A$2:$B$194,2,0)</f>
        <v>41754</v>
      </c>
      <c r="G541" s="42" t="str">
        <f>VLOOKUP(E541,' SAGE nécessaire'!$A$2:$C$192,2,0)</f>
        <v>non</v>
      </c>
      <c r="H541" s="42" t="str">
        <f>VLOOKUP(E541,' SAGE nécessaire'!$A$2:$C$192,3,0)</f>
        <v>non</v>
      </c>
      <c r="I541" s="43" t="s">
        <v>1762</v>
      </c>
      <c r="J541" s="44" t="s">
        <v>2132</v>
      </c>
      <c r="K541" s="40" t="s">
        <v>73</v>
      </c>
      <c r="L541" s="45" t="s">
        <v>74</v>
      </c>
      <c r="M541" s="46" t="s">
        <v>87</v>
      </c>
      <c r="N541" s="45"/>
      <c r="O541" s="46"/>
      <c r="P541" s="47" t="s">
        <v>2133</v>
      </c>
      <c r="Q541" s="48" t="s">
        <v>2134</v>
      </c>
      <c r="R541" s="79" t="s">
        <v>220</v>
      </c>
      <c r="S541" s="55" t="s">
        <v>1551</v>
      </c>
      <c r="T541" s="81" t="s">
        <v>92</v>
      </c>
      <c r="U541" s="52"/>
      <c r="V541" s="58" t="s">
        <v>93</v>
      </c>
      <c r="X541" s="54" t="s">
        <v>83</v>
      </c>
      <c r="Y541" s="54" t="s">
        <v>83</v>
      </c>
      <c r="Z541" s="54" t="s">
        <v>84</v>
      </c>
      <c r="AA541" s="50"/>
      <c r="AB541" s="55"/>
      <c r="AC541" s="56"/>
      <c r="AJR541"/>
      <c r="AJS541"/>
      <c r="AJT541"/>
      <c r="AJU541"/>
      <c r="AJV541"/>
      <c r="AJW541"/>
      <c r="AJX541"/>
      <c r="AJY541"/>
      <c r="AJZ541"/>
      <c r="AKA541"/>
      <c r="AKB541"/>
      <c r="AKC541"/>
      <c r="AKD541"/>
      <c r="AKE541"/>
      <c r="AKF541"/>
      <c r="AKG541"/>
      <c r="AKH541"/>
      <c r="AKI541"/>
      <c r="AKJ541"/>
      <c r="AKK541"/>
      <c r="AKL541"/>
      <c r="AKM541"/>
      <c r="AKN541"/>
      <c r="AKO541"/>
      <c r="AKP541"/>
      <c r="AKQ541"/>
      <c r="AKR541"/>
      <c r="AKS541"/>
      <c r="AKT541"/>
      <c r="AKU541"/>
      <c r="AKV541"/>
      <c r="AKW541"/>
      <c r="AKX541"/>
      <c r="AKY541"/>
      <c r="AKZ541"/>
      <c r="ALA541"/>
      <c r="ALB541"/>
      <c r="ALC541"/>
      <c r="ALD541"/>
      <c r="ALE541"/>
      <c r="ALF541"/>
      <c r="ALG541"/>
      <c r="ALH541"/>
      <c r="ALI541"/>
      <c r="ALJ541"/>
      <c r="ALK541"/>
      <c r="ALL541"/>
      <c r="ALM541"/>
      <c r="ALN541"/>
      <c r="ALO541"/>
      <c r="ALP541"/>
      <c r="ALQ541"/>
      <c r="ALR541"/>
      <c r="ALS541"/>
      <c r="ALT541"/>
      <c r="ALU541"/>
      <c r="ALV541"/>
      <c r="ALW541"/>
      <c r="ALX541"/>
      <c r="ALY541"/>
      <c r="ALZ541"/>
      <c r="AMA541"/>
      <c r="AMB541"/>
      <c r="AMC541"/>
      <c r="AMD541"/>
      <c r="AME541"/>
      <c r="AMF541"/>
      <c r="AMG541"/>
      <c r="AMH541"/>
      <c r="AMI541"/>
      <c r="AMJ541"/>
    </row>
    <row r="542" spans="1:1024" s="57" customFormat="1" ht="126" x14ac:dyDescent="0.3">
      <c r="A542" s="40" t="str">
        <f>VLOOKUP(E542,comité_bassin!A:B,2,0)</f>
        <v>Loire-Bretagne, Seine-Normandie</v>
      </c>
      <c r="B542" s="40" t="str">
        <f>VLOOKUP(E542,'Région SAGE'!$A$2:$B$233,2,0)</f>
        <v>CENTRE-VAL DE LOIRE</v>
      </c>
      <c r="C542" s="40" t="str">
        <f>VLOOKUP(E542,'département SAGE'!$A$2:$B$192,2,0)</f>
        <v>SARTHE</v>
      </c>
      <c r="D542" s="41" t="s">
        <v>2135</v>
      </c>
      <c r="E542" s="75" t="s">
        <v>2136</v>
      </c>
      <c r="F542" s="42">
        <f>VLOOKUP(E542,date_approbation!$A$2:$B$192,2,0)</f>
        <v>42272</v>
      </c>
      <c r="G542" s="42" t="str">
        <f>VLOOKUP(E542,' SAGE nécessaire'!$A$2:$C$192,2,0)</f>
        <v>non</v>
      </c>
      <c r="H542" s="42" t="str">
        <f>VLOOKUP(E542,' SAGE nécessaire'!$A$2:$C$192,3,0)</f>
        <v>non</v>
      </c>
      <c r="I542" s="43" t="s">
        <v>480</v>
      </c>
      <c r="J542" s="44" t="s">
        <v>2137</v>
      </c>
      <c r="K542" s="40" t="s">
        <v>73</v>
      </c>
      <c r="L542" s="45" t="str">
        <f>IF(OR(S542="2°a)", S542="2°b)",S542="2°c)",S542="4°"),"Milieux aquatiques","")</f>
        <v>Milieux aquatiques</v>
      </c>
      <c r="M542" s="46" t="s">
        <v>2138</v>
      </c>
      <c r="N542" s="45"/>
      <c r="O542" s="46"/>
      <c r="P542" s="47" t="s">
        <v>2139</v>
      </c>
      <c r="Q542" s="48" t="s">
        <v>2140</v>
      </c>
      <c r="R542" s="79" t="s">
        <v>200</v>
      </c>
      <c r="S542" s="55" t="s">
        <v>79</v>
      </c>
      <c r="T542" s="67" t="s">
        <v>2141</v>
      </c>
      <c r="U542" s="52" t="s">
        <v>81</v>
      </c>
      <c r="V542" s="58" t="s">
        <v>93</v>
      </c>
      <c r="X542" s="54" t="s">
        <v>83</v>
      </c>
      <c r="Y542" s="54" t="s">
        <v>83</v>
      </c>
      <c r="Z542" s="54" t="s">
        <v>84</v>
      </c>
      <c r="AA542" s="50"/>
      <c r="AB542" s="55"/>
      <c r="AC542" s="56"/>
      <c r="AJR542"/>
      <c r="AJS542"/>
      <c r="AJT542"/>
      <c r="AJU542"/>
      <c r="AJV542"/>
      <c r="AJW542"/>
      <c r="AJX542"/>
      <c r="AJY542"/>
      <c r="AJZ542"/>
      <c r="AKA542"/>
      <c r="AKB542"/>
      <c r="AKC542"/>
      <c r="AKD542"/>
      <c r="AKE542"/>
      <c r="AKF542"/>
      <c r="AKG542"/>
      <c r="AKH542"/>
      <c r="AKI542"/>
      <c r="AKJ542"/>
      <c r="AKK542"/>
      <c r="AKL542"/>
      <c r="AKM542"/>
      <c r="AKN542"/>
      <c r="AKO542"/>
      <c r="AKP542"/>
      <c r="AKQ542"/>
      <c r="AKR542"/>
      <c r="AKS542"/>
      <c r="AKT542"/>
      <c r="AKU542"/>
      <c r="AKV542"/>
      <c r="AKW542"/>
      <c r="AKX542"/>
      <c r="AKY542"/>
      <c r="AKZ542"/>
      <c r="ALA542"/>
      <c r="ALB542"/>
      <c r="ALC542"/>
      <c r="ALD542"/>
      <c r="ALE542"/>
      <c r="ALF542"/>
      <c r="ALG542"/>
      <c r="ALH542"/>
      <c r="ALI542"/>
      <c r="ALJ542"/>
      <c r="ALK542"/>
      <c r="ALL542"/>
      <c r="ALM542"/>
      <c r="ALN542"/>
      <c r="ALO542"/>
      <c r="ALP542"/>
      <c r="ALQ542"/>
      <c r="ALR542"/>
      <c r="ALS542"/>
      <c r="ALT542"/>
      <c r="ALU542"/>
      <c r="ALV542"/>
      <c r="ALW542"/>
      <c r="ALX542"/>
      <c r="ALY542"/>
      <c r="ALZ542"/>
      <c r="AMA542"/>
      <c r="AMB542"/>
      <c r="AMC542"/>
      <c r="AMD542"/>
      <c r="AME542"/>
      <c r="AMF542"/>
      <c r="AMG542"/>
      <c r="AMH542"/>
      <c r="AMI542"/>
      <c r="AMJ542"/>
    </row>
    <row r="543" spans="1:1024" s="57" customFormat="1" ht="168" x14ac:dyDescent="0.3">
      <c r="A543" s="40" t="str">
        <f>VLOOKUP(E543,comité_bassin!A:B,2,0)</f>
        <v>Loire-Bretagne, Seine-Normandie</v>
      </c>
      <c r="B543" s="40" t="str">
        <f>VLOOKUP(E543,'Région SAGE'!$A$2:$B$233,2,0)</f>
        <v>CENTRE-VAL DE LOIRE</v>
      </c>
      <c r="C543" s="40" t="str">
        <f>VLOOKUP(E543,'département SAGE'!$A$2:$B$192,2,0)</f>
        <v>SARTHE</v>
      </c>
      <c r="D543" s="41" t="s">
        <v>2135</v>
      </c>
      <c r="E543" s="75" t="s">
        <v>2136</v>
      </c>
      <c r="F543" s="42">
        <f>VLOOKUP(E543,date_approbation!$A$2:$B$192,2,0)</f>
        <v>42272</v>
      </c>
      <c r="G543" s="42" t="str">
        <f>VLOOKUP(E543,' SAGE nécessaire'!$A$2:$C$192,2,0)</f>
        <v>non</v>
      </c>
      <c r="H543" s="42" t="str">
        <f>VLOOKUP(E543,' SAGE nécessaire'!$A$2:$C$192,3,0)</f>
        <v>non</v>
      </c>
      <c r="I543" s="43" t="s">
        <v>484</v>
      </c>
      <c r="J543" s="44" t="s">
        <v>2142</v>
      </c>
      <c r="K543" s="40" t="s">
        <v>73</v>
      </c>
      <c r="L543" s="45" t="str">
        <f>IF(OR(S543="2°a)", S543="2°b)",S543="2°c)",S543="4°"),"Milieux aquatiques","")</f>
        <v>Milieux aquatiques</v>
      </c>
      <c r="M543" s="46" t="s">
        <v>97</v>
      </c>
      <c r="N543" s="45"/>
      <c r="O543" s="46"/>
      <c r="P543" s="47" t="s">
        <v>2143</v>
      </c>
      <c r="Q543" s="48" t="s">
        <v>2144</v>
      </c>
      <c r="R543" s="79" t="s">
        <v>200</v>
      </c>
      <c r="S543" s="55" t="s">
        <v>79</v>
      </c>
      <c r="T543" s="81" t="s">
        <v>588</v>
      </c>
      <c r="U543" s="52" t="s">
        <v>81</v>
      </c>
      <c r="V543" s="58" t="s">
        <v>93</v>
      </c>
      <c r="X543" s="54" t="s">
        <v>83</v>
      </c>
      <c r="Y543" s="54" t="s">
        <v>83</v>
      </c>
      <c r="Z543" s="54" t="s">
        <v>84</v>
      </c>
      <c r="AA543" s="50"/>
      <c r="AB543" s="55"/>
      <c r="AC543" s="56"/>
      <c r="AJR543"/>
      <c r="AJS543"/>
      <c r="AJT543"/>
      <c r="AJU543"/>
      <c r="AJV543"/>
      <c r="AJW543"/>
      <c r="AJX543"/>
      <c r="AJY543"/>
      <c r="AJZ543"/>
      <c r="AKA543"/>
      <c r="AKB543"/>
      <c r="AKC543"/>
      <c r="AKD543"/>
      <c r="AKE543"/>
      <c r="AKF543"/>
      <c r="AKG543"/>
      <c r="AKH543"/>
      <c r="AKI543"/>
      <c r="AKJ543"/>
      <c r="AKK543"/>
      <c r="AKL543"/>
      <c r="AKM543"/>
      <c r="AKN543"/>
      <c r="AKO543"/>
      <c r="AKP543"/>
      <c r="AKQ543"/>
      <c r="AKR543"/>
      <c r="AKS543"/>
      <c r="AKT543"/>
      <c r="AKU543"/>
      <c r="AKV543"/>
      <c r="AKW543"/>
      <c r="AKX543"/>
      <c r="AKY543"/>
      <c r="AKZ543"/>
      <c r="ALA543"/>
      <c r="ALB543"/>
      <c r="ALC543"/>
      <c r="ALD543"/>
      <c r="ALE543"/>
      <c r="ALF543"/>
      <c r="ALG543"/>
      <c r="ALH543"/>
      <c r="ALI543"/>
      <c r="ALJ543"/>
      <c r="ALK543"/>
      <c r="ALL543"/>
      <c r="ALM543"/>
      <c r="ALN543"/>
      <c r="ALO543"/>
      <c r="ALP543"/>
      <c r="ALQ543"/>
      <c r="ALR543"/>
      <c r="ALS543"/>
      <c r="ALT543"/>
      <c r="ALU543"/>
      <c r="ALV543"/>
      <c r="ALW543"/>
      <c r="ALX543"/>
      <c r="ALY543"/>
      <c r="ALZ543"/>
      <c r="AMA543"/>
      <c r="AMB543"/>
      <c r="AMC543"/>
      <c r="AMD543"/>
      <c r="AME543"/>
      <c r="AMF543"/>
      <c r="AMG543"/>
      <c r="AMH543"/>
      <c r="AMI543"/>
      <c r="AMJ543"/>
    </row>
    <row r="544" spans="1:1024" s="57" customFormat="1" ht="84" x14ac:dyDescent="0.3">
      <c r="A544" s="40" t="str">
        <f>VLOOKUP(E544,comité_bassin!A:B,2,0)</f>
        <v>Loire-Bretagne</v>
      </c>
      <c r="B544" s="40" t="str">
        <f>VLOOKUP(E544,'Région SAGE'!$A$2:$B$233,2,0)</f>
        <v>AUVERGNE-RHONE-ALPES</v>
      </c>
      <c r="C544" s="40" t="str">
        <f>VLOOKUP(E544,'département SAGE'!$A$2:$B$192,2,0)</f>
        <v>CHER</v>
      </c>
      <c r="D544" s="41" t="s">
        <v>2145</v>
      </c>
      <c r="E544" s="75" t="s">
        <v>2146</v>
      </c>
      <c r="F544" s="42">
        <f>VLOOKUP(E544,date_approbation!$A$2:$B$192,2,0)</f>
        <v>42297</v>
      </c>
      <c r="G544" s="42" t="str">
        <f>VLOOKUP(E544,' SAGE nécessaire'!$A$2:$C$192,2,0)</f>
        <v>non</v>
      </c>
      <c r="H544" s="42" t="str">
        <f>VLOOKUP(E544,' SAGE nécessaire'!$A$2:$C$192,3,0)</f>
        <v>non</v>
      </c>
      <c r="I544" s="43" t="s">
        <v>480</v>
      </c>
      <c r="J544" s="44" t="s">
        <v>2147</v>
      </c>
      <c r="K544" s="40" t="s">
        <v>73</v>
      </c>
      <c r="L544" s="45" t="s">
        <v>108</v>
      </c>
      <c r="M544" s="46" t="s">
        <v>2148</v>
      </c>
      <c r="N544" s="45"/>
      <c r="O544" s="46"/>
      <c r="P544" s="47" t="s">
        <v>2149</v>
      </c>
      <c r="Q544" s="48" t="s">
        <v>2150</v>
      </c>
      <c r="R544" s="79" t="s">
        <v>220</v>
      </c>
      <c r="S544" s="55" t="s">
        <v>113</v>
      </c>
      <c r="T544" s="81" t="s">
        <v>488</v>
      </c>
      <c r="U544" s="52"/>
      <c r="V544" s="58" t="s">
        <v>93</v>
      </c>
      <c r="X544" s="90" t="s">
        <v>71</v>
      </c>
      <c r="Y544" s="54" t="s">
        <v>83</v>
      </c>
      <c r="Z544" s="54" t="s">
        <v>84</v>
      </c>
      <c r="AA544" s="50"/>
      <c r="AB544" s="55"/>
      <c r="AC544" s="56"/>
      <c r="AJR544"/>
      <c r="AJS544"/>
      <c r="AJT544"/>
      <c r="AJU544"/>
      <c r="AJV544"/>
      <c r="AJW544"/>
      <c r="AJX544"/>
      <c r="AJY544"/>
      <c r="AJZ544"/>
      <c r="AKA544"/>
      <c r="AKB544"/>
      <c r="AKC544"/>
      <c r="AKD544"/>
      <c r="AKE544"/>
      <c r="AKF544"/>
      <c r="AKG544"/>
      <c r="AKH544"/>
      <c r="AKI544"/>
      <c r="AKJ544"/>
      <c r="AKK544"/>
      <c r="AKL544"/>
      <c r="AKM544"/>
      <c r="AKN544"/>
      <c r="AKO544"/>
      <c r="AKP544"/>
      <c r="AKQ544"/>
      <c r="AKR544"/>
      <c r="AKS544"/>
      <c r="AKT544"/>
      <c r="AKU544"/>
      <c r="AKV544"/>
      <c r="AKW544"/>
      <c r="AKX544"/>
      <c r="AKY544"/>
      <c r="AKZ544"/>
      <c r="ALA544"/>
      <c r="ALB544"/>
      <c r="ALC544"/>
      <c r="ALD544"/>
      <c r="ALE544"/>
      <c r="ALF544"/>
      <c r="ALG544"/>
      <c r="ALH544"/>
      <c r="ALI544"/>
      <c r="ALJ544"/>
      <c r="ALK544"/>
      <c r="ALL544"/>
      <c r="ALM544"/>
      <c r="ALN544"/>
      <c r="ALO544"/>
      <c r="ALP544"/>
      <c r="ALQ544"/>
      <c r="ALR544"/>
      <c r="ALS544"/>
      <c r="ALT544"/>
      <c r="ALU544"/>
      <c r="ALV544"/>
      <c r="ALW544"/>
      <c r="ALX544"/>
      <c r="ALY544"/>
      <c r="ALZ544"/>
      <c r="AMA544"/>
      <c r="AMB544"/>
      <c r="AMC544"/>
      <c r="AMD544"/>
      <c r="AME544"/>
      <c r="AMF544"/>
      <c r="AMG544"/>
      <c r="AMH544"/>
      <c r="AMI544"/>
      <c r="AMJ544"/>
    </row>
    <row r="545" spans="1:1024" s="57" customFormat="1" ht="210" x14ac:dyDescent="0.3">
      <c r="A545" s="40" t="str">
        <f>VLOOKUP(E545,comité_bassin!A:B,2,0)</f>
        <v>Loire-Bretagne</v>
      </c>
      <c r="B545" s="40" t="str">
        <f>VLOOKUP(E545,'Région SAGE'!$A$2:$B$233,2,0)</f>
        <v>AUVERGNE-RHONE-ALPES</v>
      </c>
      <c r="C545" s="40" t="str">
        <f>VLOOKUP(E545,'département SAGE'!$A$2:$B$192,2,0)</f>
        <v>CHER</v>
      </c>
      <c r="D545" s="41" t="s">
        <v>2145</v>
      </c>
      <c r="E545" s="75" t="s">
        <v>2146</v>
      </c>
      <c r="F545" s="42">
        <f>VLOOKUP(E545,date_approbation!$A$2:$B$192,2,0)</f>
        <v>42297</v>
      </c>
      <c r="G545" s="42" t="str">
        <f>VLOOKUP(E545,' SAGE nécessaire'!$A$2:$C$192,2,0)</f>
        <v>non</v>
      </c>
      <c r="H545" s="42" t="str">
        <f>VLOOKUP(E545,' SAGE nécessaire'!$A$2:$C$192,3,0)</f>
        <v>non</v>
      </c>
      <c r="I545" s="43" t="s">
        <v>484</v>
      </c>
      <c r="J545" s="44" t="s">
        <v>2151</v>
      </c>
      <c r="K545" s="40" t="s">
        <v>73</v>
      </c>
      <c r="L545" s="45" t="str">
        <f>IF(OR(S545="2°a)", S545="2°b)",S545="2°c)",S545="4°"),"Milieux aquatiques","")</f>
        <v>Milieux aquatiques</v>
      </c>
      <c r="M545" s="59" t="s">
        <v>119</v>
      </c>
      <c r="N545" s="45"/>
      <c r="O545" s="46"/>
      <c r="P545" s="47" t="s">
        <v>2152</v>
      </c>
      <c r="Q545" s="48" t="s">
        <v>2153</v>
      </c>
      <c r="R545" s="79" t="s">
        <v>220</v>
      </c>
      <c r="S545" s="55" t="s">
        <v>79</v>
      </c>
      <c r="T545" s="81" t="s">
        <v>2154</v>
      </c>
      <c r="U545" s="52"/>
      <c r="V545" s="58" t="s">
        <v>82</v>
      </c>
      <c r="X545" s="54" t="s">
        <v>83</v>
      </c>
      <c r="Y545" s="54" t="s">
        <v>83</v>
      </c>
      <c r="Z545" s="54" t="s">
        <v>84</v>
      </c>
      <c r="AA545" s="50"/>
      <c r="AB545" s="55"/>
      <c r="AC545" s="56"/>
      <c r="AJR545"/>
      <c r="AJS545"/>
      <c r="AJT545"/>
      <c r="AJU545"/>
      <c r="AJV545"/>
      <c r="AJW545"/>
      <c r="AJX545"/>
      <c r="AJY545"/>
      <c r="AJZ545"/>
      <c r="AKA545"/>
      <c r="AKB545"/>
      <c r="AKC545"/>
      <c r="AKD545"/>
      <c r="AKE545"/>
      <c r="AKF545"/>
      <c r="AKG545"/>
      <c r="AKH545"/>
      <c r="AKI545"/>
      <c r="AKJ545"/>
      <c r="AKK545"/>
      <c r="AKL545"/>
      <c r="AKM545"/>
      <c r="AKN545"/>
      <c r="AKO545"/>
      <c r="AKP545"/>
      <c r="AKQ545"/>
      <c r="AKR545"/>
      <c r="AKS545"/>
      <c r="AKT545"/>
      <c r="AKU545"/>
      <c r="AKV545"/>
      <c r="AKW545"/>
      <c r="AKX545"/>
      <c r="AKY545"/>
      <c r="AKZ545"/>
      <c r="ALA545"/>
      <c r="ALB545"/>
      <c r="ALC545"/>
      <c r="ALD545"/>
      <c r="ALE545"/>
      <c r="ALF545"/>
      <c r="ALG545"/>
      <c r="ALH545"/>
      <c r="ALI545"/>
      <c r="ALJ545"/>
      <c r="ALK545"/>
      <c r="ALL545"/>
      <c r="ALM545"/>
      <c r="ALN545"/>
      <c r="ALO545"/>
      <c r="ALP545"/>
      <c r="ALQ545"/>
      <c r="ALR545"/>
      <c r="ALS545"/>
      <c r="ALT545"/>
      <c r="ALU545"/>
      <c r="ALV545"/>
      <c r="ALW545"/>
      <c r="ALX545"/>
      <c r="ALY545"/>
      <c r="ALZ545"/>
      <c r="AMA545"/>
      <c r="AMB545"/>
      <c r="AMC545"/>
      <c r="AMD545"/>
      <c r="AME545"/>
      <c r="AMF545"/>
      <c r="AMG545"/>
      <c r="AMH545"/>
      <c r="AMI545"/>
      <c r="AMJ545"/>
    </row>
    <row r="546" spans="1:1024" s="57" customFormat="1" ht="168" x14ac:dyDescent="0.3">
      <c r="A546" s="40" t="str">
        <f>VLOOKUP(E546,comité_bassin!A:B,2,0)</f>
        <v>Loire-Bretagne</v>
      </c>
      <c r="B546" s="40" t="str">
        <f>VLOOKUP(E546,'Région SAGE'!$A$2:$B$233,2,0)</f>
        <v>AUVERGNE-RHONE-ALPES</v>
      </c>
      <c r="C546" s="40" t="str">
        <f>VLOOKUP(E546,'département SAGE'!$A$2:$B$192,2,0)</f>
        <v>CHER</v>
      </c>
      <c r="D546" s="41" t="s">
        <v>2145</v>
      </c>
      <c r="E546" s="75" t="s">
        <v>2146</v>
      </c>
      <c r="F546" s="42">
        <f>VLOOKUP(E546,date_approbation!$A$2:$B$192,2,0)</f>
        <v>42297</v>
      </c>
      <c r="G546" s="42" t="str">
        <f>VLOOKUP(E546,' SAGE nécessaire'!$A$2:$C$192,2,0)</f>
        <v>non</v>
      </c>
      <c r="H546" s="42" t="str">
        <f>VLOOKUP(E546,' SAGE nécessaire'!$A$2:$C$192,3,0)</f>
        <v>non</v>
      </c>
      <c r="I546" s="43" t="s">
        <v>489</v>
      </c>
      <c r="J546" s="44" t="s">
        <v>2155</v>
      </c>
      <c r="K546" s="40" t="s">
        <v>73</v>
      </c>
      <c r="L546" s="45" t="str">
        <f>IF(OR(S546="2°a)", S546="2°b)",S546="2°c)",S546="4°"),"Milieux aquatiques","")</f>
        <v>Milieux aquatiques</v>
      </c>
      <c r="M546" s="46" t="s">
        <v>87</v>
      </c>
      <c r="N546" s="45"/>
      <c r="O546" s="46"/>
      <c r="P546" s="47" t="s">
        <v>2156</v>
      </c>
      <c r="Q546" s="48" t="s">
        <v>2157</v>
      </c>
      <c r="R546" s="79" t="s">
        <v>200</v>
      </c>
      <c r="S546" s="55" t="s">
        <v>79</v>
      </c>
      <c r="T546" s="81" t="s">
        <v>92</v>
      </c>
      <c r="U546" s="52"/>
      <c r="V546" s="58" t="s">
        <v>82</v>
      </c>
      <c r="X546" s="54" t="s">
        <v>83</v>
      </c>
      <c r="Y546" s="54" t="s">
        <v>83</v>
      </c>
      <c r="Z546" s="54" t="s">
        <v>84</v>
      </c>
      <c r="AA546" s="50"/>
      <c r="AB546" s="55"/>
      <c r="AC546" s="56"/>
      <c r="AJR546"/>
      <c r="AJS546"/>
      <c r="AJT546"/>
      <c r="AJU546"/>
      <c r="AJV546"/>
      <c r="AJW546"/>
      <c r="AJX546"/>
      <c r="AJY546"/>
      <c r="AJZ546"/>
      <c r="AKA546"/>
      <c r="AKB546"/>
      <c r="AKC546"/>
      <c r="AKD546"/>
      <c r="AKE546"/>
      <c r="AKF546"/>
      <c r="AKG546"/>
      <c r="AKH546"/>
      <c r="AKI546"/>
      <c r="AKJ546"/>
      <c r="AKK546"/>
      <c r="AKL546"/>
      <c r="AKM546"/>
      <c r="AKN546"/>
      <c r="AKO546"/>
      <c r="AKP546"/>
      <c r="AKQ546"/>
      <c r="AKR546"/>
      <c r="AKS546"/>
      <c r="AKT546"/>
      <c r="AKU546"/>
      <c r="AKV546"/>
      <c r="AKW546"/>
      <c r="AKX546"/>
      <c r="AKY546"/>
      <c r="AKZ546"/>
      <c r="ALA546"/>
      <c r="ALB546"/>
      <c r="ALC546"/>
      <c r="ALD546"/>
      <c r="ALE546"/>
      <c r="ALF546"/>
      <c r="ALG546"/>
      <c r="ALH546"/>
      <c r="ALI546"/>
      <c r="ALJ546"/>
      <c r="ALK546"/>
      <c r="ALL546"/>
      <c r="ALM546"/>
      <c r="ALN546"/>
      <c r="ALO546"/>
      <c r="ALP546"/>
      <c r="ALQ546"/>
      <c r="ALR546"/>
      <c r="ALS546"/>
      <c r="ALT546"/>
      <c r="ALU546"/>
      <c r="ALV546"/>
      <c r="ALW546"/>
      <c r="ALX546"/>
      <c r="ALY546"/>
      <c r="ALZ546"/>
      <c r="AMA546"/>
      <c r="AMB546"/>
      <c r="AMC546"/>
      <c r="AMD546"/>
      <c r="AME546"/>
      <c r="AMF546"/>
      <c r="AMG546"/>
      <c r="AMH546"/>
      <c r="AMI546"/>
      <c r="AMJ546"/>
    </row>
    <row r="547" spans="1:1024" s="57" customFormat="1" ht="409.6" x14ac:dyDescent="0.3">
      <c r="A547" s="40" t="str">
        <f>VLOOKUP(E547,comité_bassin!A:B,2,0)</f>
        <v>Loire-Bretagne</v>
      </c>
      <c r="B547" s="40" t="str">
        <f>VLOOKUP(E547,'Région SAGE'!$A$2:$B$233,2,0)</f>
        <v>PAYS DE LA LOIRE</v>
      </c>
      <c r="C547" s="40" t="str">
        <f>VLOOKUP(E547,'département SAGE'!$A$2:$B$192,2,0)</f>
        <v>VENDEE</v>
      </c>
      <c r="D547" s="41" t="s">
        <v>2158</v>
      </c>
      <c r="E547" s="75" t="s">
        <v>2159</v>
      </c>
      <c r="F547" s="42">
        <f>VLOOKUP(E547,date_approbation!$A$2:$B$192,2,0)</f>
        <v>40606</v>
      </c>
      <c r="G547" s="42" t="str">
        <f>VLOOKUP(E547,' SAGE nécessaire'!$A$2:$C$192,2,0)</f>
        <v>oui</v>
      </c>
      <c r="H547" s="42" t="str">
        <f>VLOOKUP(E547,' SAGE nécessaire'!$A$2:$C$192,3,0)</f>
        <v>non</v>
      </c>
      <c r="I547" s="43" t="s">
        <v>480</v>
      </c>
      <c r="J547" s="44" t="s">
        <v>2160</v>
      </c>
      <c r="K547" s="40" t="s">
        <v>73</v>
      </c>
      <c r="L547" s="45" t="s">
        <v>108</v>
      </c>
      <c r="M547" s="46" t="s">
        <v>2148</v>
      </c>
      <c r="N547" s="45"/>
      <c r="O547" s="46"/>
      <c r="P547" s="47" t="s">
        <v>2161</v>
      </c>
      <c r="Q547" s="48" t="s">
        <v>2162</v>
      </c>
      <c r="R547" s="79" t="s">
        <v>220</v>
      </c>
      <c r="S547" s="55" t="s">
        <v>113</v>
      </c>
      <c r="T547" s="81" t="s">
        <v>488</v>
      </c>
      <c r="U547" s="52"/>
      <c r="V547" s="58" t="s">
        <v>82</v>
      </c>
      <c r="X547" s="90" t="s">
        <v>71</v>
      </c>
      <c r="Y547" s="54" t="s">
        <v>83</v>
      </c>
      <c r="Z547" s="54" t="s">
        <v>84</v>
      </c>
      <c r="AA547" s="50"/>
      <c r="AB547" s="55"/>
      <c r="AC547" s="56"/>
      <c r="AJR547"/>
      <c r="AJS547"/>
      <c r="AJT547"/>
      <c r="AJU547"/>
      <c r="AJV547"/>
      <c r="AJW547"/>
      <c r="AJX547"/>
      <c r="AJY547"/>
      <c r="AJZ547"/>
      <c r="AKA547"/>
      <c r="AKB547"/>
      <c r="AKC547"/>
      <c r="AKD547"/>
      <c r="AKE547"/>
      <c r="AKF547"/>
      <c r="AKG547"/>
      <c r="AKH547"/>
      <c r="AKI547"/>
      <c r="AKJ547"/>
      <c r="AKK547"/>
      <c r="AKL547"/>
      <c r="AKM547"/>
      <c r="AKN547"/>
      <c r="AKO547"/>
      <c r="AKP547"/>
      <c r="AKQ547"/>
      <c r="AKR547"/>
      <c r="AKS547"/>
      <c r="AKT547"/>
      <c r="AKU547"/>
      <c r="AKV547"/>
      <c r="AKW547"/>
      <c r="AKX547"/>
      <c r="AKY547"/>
      <c r="AKZ547"/>
      <c r="ALA547"/>
      <c r="ALB547"/>
      <c r="ALC547"/>
      <c r="ALD547"/>
      <c r="ALE547"/>
      <c r="ALF547"/>
      <c r="ALG547"/>
      <c r="ALH547"/>
      <c r="ALI547"/>
      <c r="ALJ547"/>
      <c r="ALK547"/>
      <c r="ALL547"/>
      <c r="ALM547"/>
      <c r="ALN547"/>
      <c r="ALO547"/>
      <c r="ALP547"/>
      <c r="ALQ547"/>
      <c r="ALR547"/>
      <c r="ALS547"/>
      <c r="ALT547"/>
      <c r="ALU547"/>
      <c r="ALV547"/>
      <c r="ALW547"/>
      <c r="ALX547"/>
      <c r="ALY547"/>
      <c r="ALZ547"/>
      <c r="AMA547"/>
      <c r="AMB547"/>
      <c r="AMC547"/>
      <c r="AMD547"/>
      <c r="AME547"/>
      <c r="AMF547"/>
      <c r="AMG547"/>
      <c r="AMH547"/>
      <c r="AMI547"/>
      <c r="AMJ547"/>
    </row>
    <row r="548" spans="1:1024" s="57" customFormat="1" ht="336" x14ac:dyDescent="0.3">
      <c r="A548" s="40" t="str">
        <f>VLOOKUP(E548,comité_bassin!A:B,2,0)</f>
        <v>Loire-Bretagne</v>
      </c>
      <c r="B548" s="40" t="str">
        <f>VLOOKUP(E548,'Région SAGE'!$A$2:$B$233,2,0)</f>
        <v>PAYS DE LA LOIRE</v>
      </c>
      <c r="C548" s="40" t="str">
        <f>VLOOKUP(E548,'département SAGE'!$A$2:$B$192,2,0)</f>
        <v>VENDEE</v>
      </c>
      <c r="D548" s="41" t="s">
        <v>2158</v>
      </c>
      <c r="E548" s="75" t="s">
        <v>2159</v>
      </c>
      <c r="F548" s="42">
        <f>VLOOKUP(E548,date_approbation!$A$2:$B$192,2,0)</f>
        <v>40606</v>
      </c>
      <c r="G548" s="42" t="str">
        <f>VLOOKUP(E548,' SAGE nécessaire'!$A$2:$C$192,2,0)</f>
        <v>oui</v>
      </c>
      <c r="H548" s="42" t="str">
        <f>VLOOKUP(E548,' SAGE nécessaire'!$A$2:$C$192,3,0)</f>
        <v>non</v>
      </c>
      <c r="I548" s="43" t="s">
        <v>484</v>
      </c>
      <c r="J548" s="44" t="s">
        <v>2163</v>
      </c>
      <c r="K548" s="40" t="s">
        <v>73</v>
      </c>
      <c r="L548" s="45" t="s">
        <v>108</v>
      </c>
      <c r="M548" s="46" t="s">
        <v>2148</v>
      </c>
      <c r="N548" s="45"/>
      <c r="O548" s="46"/>
      <c r="P548" s="47" t="s">
        <v>2164</v>
      </c>
      <c r="Q548" s="48" t="s">
        <v>2165</v>
      </c>
      <c r="R548" s="79" t="s">
        <v>220</v>
      </c>
      <c r="S548" s="55" t="s">
        <v>1784</v>
      </c>
      <c r="T548" s="81" t="s">
        <v>488</v>
      </c>
      <c r="U548" s="52"/>
      <c r="V548" s="58" t="s">
        <v>82</v>
      </c>
      <c r="X548" s="90" t="s">
        <v>71</v>
      </c>
      <c r="Y548" s="54" t="s">
        <v>83</v>
      </c>
      <c r="Z548" s="54" t="s">
        <v>84</v>
      </c>
      <c r="AA548" s="50"/>
      <c r="AB548" s="55"/>
      <c r="AC548" s="56"/>
      <c r="AJR548"/>
      <c r="AJS548"/>
      <c r="AJT548"/>
      <c r="AJU548"/>
      <c r="AJV548"/>
      <c r="AJW548"/>
      <c r="AJX548"/>
      <c r="AJY548"/>
      <c r="AJZ548"/>
      <c r="AKA548"/>
      <c r="AKB548"/>
      <c r="AKC548"/>
      <c r="AKD548"/>
      <c r="AKE548"/>
      <c r="AKF548"/>
      <c r="AKG548"/>
      <c r="AKH548"/>
      <c r="AKI548"/>
      <c r="AKJ548"/>
      <c r="AKK548"/>
      <c r="AKL548"/>
      <c r="AKM548"/>
      <c r="AKN548"/>
      <c r="AKO548"/>
      <c r="AKP548"/>
      <c r="AKQ548"/>
      <c r="AKR548"/>
      <c r="AKS548"/>
      <c r="AKT548"/>
      <c r="AKU548"/>
      <c r="AKV548"/>
      <c r="AKW548"/>
      <c r="AKX548"/>
      <c r="AKY548"/>
      <c r="AKZ548"/>
      <c r="ALA548"/>
      <c r="ALB548"/>
      <c r="ALC548"/>
      <c r="ALD548"/>
      <c r="ALE548"/>
      <c r="ALF548"/>
      <c r="ALG548"/>
      <c r="ALH548"/>
      <c r="ALI548"/>
      <c r="ALJ548"/>
      <c r="ALK548"/>
      <c r="ALL548"/>
      <c r="ALM548"/>
      <c r="ALN548"/>
      <c r="ALO548"/>
      <c r="ALP548"/>
      <c r="ALQ548"/>
      <c r="ALR548"/>
      <c r="ALS548"/>
      <c r="ALT548"/>
      <c r="ALU548"/>
      <c r="ALV548"/>
      <c r="ALW548"/>
      <c r="ALX548"/>
      <c r="ALY548"/>
      <c r="ALZ548"/>
      <c r="AMA548"/>
      <c r="AMB548"/>
      <c r="AMC548"/>
      <c r="AMD548"/>
      <c r="AME548"/>
      <c r="AMF548"/>
      <c r="AMG548"/>
      <c r="AMH548"/>
      <c r="AMI548"/>
      <c r="AMJ548"/>
    </row>
    <row r="549" spans="1:1024" s="57" customFormat="1" ht="409.6" x14ac:dyDescent="0.3">
      <c r="A549" s="40" t="str">
        <f>VLOOKUP(E549,comité_bassin!A:B,2,0)</f>
        <v>Loire-Bretagne</v>
      </c>
      <c r="B549" s="40" t="str">
        <f>VLOOKUP(E549,'Région SAGE'!$A$2:$B$233,2,0)</f>
        <v>PAYS DE LA LOIRE</v>
      </c>
      <c r="C549" s="40" t="str">
        <f>VLOOKUP(E549,'département SAGE'!$A$2:$B$192,2,0)</f>
        <v>VENDEE</v>
      </c>
      <c r="D549" s="41" t="s">
        <v>2158</v>
      </c>
      <c r="E549" s="75" t="s">
        <v>2159</v>
      </c>
      <c r="F549" s="42">
        <f>VLOOKUP(E549,date_approbation!$A$2:$B$192,2,0)</f>
        <v>40606</v>
      </c>
      <c r="G549" s="42" t="str">
        <f>VLOOKUP(E549,' SAGE nécessaire'!$A$2:$C$192,2,0)</f>
        <v>oui</v>
      </c>
      <c r="H549" s="42" t="str">
        <f>VLOOKUP(E549,' SAGE nécessaire'!$A$2:$C$192,3,0)</f>
        <v>non</v>
      </c>
      <c r="I549" s="43" t="s">
        <v>489</v>
      </c>
      <c r="J549" s="44" t="s">
        <v>2166</v>
      </c>
      <c r="K549" s="40" t="s">
        <v>73</v>
      </c>
      <c r="L549" s="45" t="str">
        <f>IF(OR(S549="2°a)", S549="2°b)",S549="2°c)",S549="4°"),"Milieux aquatiques","")</f>
        <v>Milieux aquatiques</v>
      </c>
      <c r="M549" s="46" t="s">
        <v>248</v>
      </c>
      <c r="N549" s="45"/>
      <c r="O549" s="46"/>
      <c r="P549" s="47" t="s">
        <v>2167</v>
      </c>
      <c r="Q549" s="48" t="s">
        <v>2168</v>
      </c>
      <c r="R549" s="79" t="s">
        <v>220</v>
      </c>
      <c r="S549" s="55" t="s">
        <v>79</v>
      </c>
      <c r="T549" s="67" t="s">
        <v>302</v>
      </c>
      <c r="U549" s="52"/>
      <c r="V549" s="58" t="s">
        <v>82</v>
      </c>
      <c r="X549" s="90" t="s">
        <v>71</v>
      </c>
      <c r="Y549" s="54" t="s">
        <v>83</v>
      </c>
      <c r="Z549" s="54" t="s">
        <v>84</v>
      </c>
      <c r="AA549" s="50"/>
      <c r="AB549" s="55"/>
      <c r="AC549" s="56"/>
      <c r="AJR549"/>
      <c r="AJS549"/>
      <c r="AJT549"/>
      <c r="AJU549"/>
      <c r="AJV549"/>
      <c r="AJW549"/>
      <c r="AJX549"/>
      <c r="AJY549"/>
      <c r="AJZ549"/>
      <c r="AKA549"/>
      <c r="AKB549"/>
      <c r="AKC549"/>
      <c r="AKD549"/>
      <c r="AKE549"/>
      <c r="AKF549"/>
      <c r="AKG549"/>
      <c r="AKH549"/>
      <c r="AKI549"/>
      <c r="AKJ549"/>
      <c r="AKK549"/>
      <c r="AKL549"/>
      <c r="AKM549"/>
      <c r="AKN549"/>
      <c r="AKO549"/>
      <c r="AKP549"/>
      <c r="AKQ549"/>
      <c r="AKR549"/>
      <c r="AKS549"/>
      <c r="AKT549"/>
      <c r="AKU549"/>
      <c r="AKV549"/>
      <c r="AKW549"/>
      <c r="AKX549"/>
      <c r="AKY549"/>
      <c r="AKZ549"/>
      <c r="ALA549"/>
      <c r="ALB549"/>
      <c r="ALC549"/>
      <c r="ALD549"/>
      <c r="ALE549"/>
      <c r="ALF549"/>
      <c r="ALG549"/>
      <c r="ALH549"/>
      <c r="ALI549"/>
      <c r="ALJ549"/>
      <c r="ALK549"/>
      <c r="ALL549"/>
      <c r="ALM549"/>
      <c r="ALN549"/>
      <c r="ALO549"/>
      <c r="ALP549"/>
      <c r="ALQ549"/>
      <c r="ALR549"/>
      <c r="ALS549"/>
      <c r="ALT549"/>
      <c r="ALU549"/>
      <c r="ALV549"/>
      <c r="ALW549"/>
      <c r="ALX549"/>
      <c r="ALY549"/>
      <c r="ALZ549"/>
      <c r="AMA549"/>
      <c r="AMB549"/>
      <c r="AMC549"/>
      <c r="AMD549"/>
      <c r="AME549"/>
      <c r="AMF549"/>
      <c r="AMG549"/>
      <c r="AMH549"/>
      <c r="AMI549"/>
      <c r="AMJ549"/>
    </row>
    <row r="550" spans="1:1024" s="57" customFormat="1" ht="336" x14ac:dyDescent="0.3">
      <c r="A550" s="40" t="str">
        <f>VLOOKUP(E550,comité_bassin!A:B,2,0)</f>
        <v>Loire-Bretagne</v>
      </c>
      <c r="B550" s="40" t="str">
        <f>VLOOKUP(E550,'Région SAGE'!$A$2:$B$233,2,0)</f>
        <v>PAYS DE LA LOIRE</v>
      </c>
      <c r="C550" s="40" t="str">
        <f>VLOOKUP(E550,'département SAGE'!$A$2:$B$192,2,0)</f>
        <v>VENDEE</v>
      </c>
      <c r="D550" s="41" t="s">
        <v>2158</v>
      </c>
      <c r="E550" s="75" t="s">
        <v>2159</v>
      </c>
      <c r="F550" s="42">
        <f>VLOOKUP(E550,date_approbation!$A$2:$B$192,2,0)</f>
        <v>40606</v>
      </c>
      <c r="G550" s="42" t="str">
        <f>VLOOKUP(E550,' SAGE nécessaire'!$A$2:$C$192,2,0)</f>
        <v>oui</v>
      </c>
      <c r="H550" s="42" t="str">
        <f>VLOOKUP(E550,' SAGE nécessaire'!$A$2:$C$192,3,0)</f>
        <v>non</v>
      </c>
      <c r="I550" s="43" t="s">
        <v>493</v>
      </c>
      <c r="J550" s="44" t="s">
        <v>2169</v>
      </c>
      <c r="K550" s="40" t="s">
        <v>73</v>
      </c>
      <c r="L550" s="45" t="str">
        <f>IF(OR(S550="2°a)", S550="2°b)",S550="2°c)",S550="4°"),"Milieux aquatiques","")</f>
        <v>Milieux aquatiques</v>
      </c>
      <c r="M550" s="46" t="s">
        <v>248</v>
      </c>
      <c r="N550" s="45"/>
      <c r="O550" s="46"/>
      <c r="P550" s="47" t="s">
        <v>2170</v>
      </c>
      <c r="Q550" s="48" t="s">
        <v>2171</v>
      </c>
      <c r="R550" s="79" t="s">
        <v>220</v>
      </c>
      <c r="S550" s="55" t="s">
        <v>79</v>
      </c>
      <c r="T550" s="67" t="s">
        <v>2172</v>
      </c>
      <c r="U550" s="52"/>
      <c r="V550" s="58" t="s">
        <v>93</v>
      </c>
      <c r="X550" s="54" t="s">
        <v>83</v>
      </c>
      <c r="Y550" s="54" t="s">
        <v>83</v>
      </c>
      <c r="Z550" s="54" t="s">
        <v>84</v>
      </c>
      <c r="AA550" s="50"/>
      <c r="AB550" s="55"/>
      <c r="AC550" s="56"/>
      <c r="AJR550"/>
      <c r="AJS550"/>
      <c r="AJT550"/>
      <c r="AJU550"/>
      <c r="AJV550"/>
      <c r="AJW550"/>
      <c r="AJX550"/>
      <c r="AJY550"/>
      <c r="AJZ550"/>
      <c r="AKA550"/>
      <c r="AKB550"/>
      <c r="AKC550"/>
      <c r="AKD550"/>
      <c r="AKE550"/>
      <c r="AKF550"/>
      <c r="AKG550"/>
      <c r="AKH550"/>
      <c r="AKI550"/>
      <c r="AKJ550"/>
      <c r="AKK550"/>
      <c r="AKL550"/>
      <c r="AKM550"/>
      <c r="AKN550"/>
      <c r="AKO550"/>
      <c r="AKP550"/>
      <c r="AKQ550"/>
      <c r="AKR550"/>
      <c r="AKS550"/>
      <c r="AKT550"/>
      <c r="AKU550"/>
      <c r="AKV550"/>
      <c r="AKW550"/>
      <c r="AKX550"/>
      <c r="AKY550"/>
      <c r="AKZ550"/>
      <c r="ALA550"/>
      <c r="ALB550"/>
      <c r="ALC550"/>
      <c r="ALD550"/>
      <c r="ALE550"/>
      <c r="ALF550"/>
      <c r="ALG550"/>
      <c r="ALH550"/>
      <c r="ALI550"/>
      <c r="ALJ550"/>
      <c r="ALK550"/>
      <c r="ALL550"/>
      <c r="ALM550"/>
      <c r="ALN550"/>
      <c r="ALO550"/>
      <c r="ALP550"/>
      <c r="ALQ550"/>
      <c r="ALR550"/>
      <c r="ALS550"/>
      <c r="ALT550"/>
      <c r="ALU550"/>
      <c r="ALV550"/>
      <c r="ALW550"/>
      <c r="ALX550"/>
      <c r="ALY550"/>
      <c r="ALZ550"/>
      <c r="AMA550"/>
      <c r="AMB550"/>
      <c r="AMC550"/>
      <c r="AMD550"/>
      <c r="AME550"/>
      <c r="AMF550"/>
      <c r="AMG550"/>
      <c r="AMH550"/>
      <c r="AMI550"/>
      <c r="AMJ550"/>
    </row>
    <row r="551" spans="1:1024" s="57" customFormat="1" ht="147" x14ac:dyDescent="0.3">
      <c r="A551" s="40" t="str">
        <f>VLOOKUP(E551,comité_bassin!A:B,2,0)</f>
        <v>Loire-Bretagne</v>
      </c>
      <c r="B551" s="40" t="str">
        <f>VLOOKUP(E551,'Région SAGE'!$A$2:$B$233,2,0)</f>
        <v>PAYS DE LA LOIRE</v>
      </c>
      <c r="C551" s="40" t="str">
        <f>VLOOKUP(E551,'département SAGE'!$A$2:$B$192,2,0)</f>
        <v>VENDEE</v>
      </c>
      <c r="D551" s="41" t="s">
        <v>2158</v>
      </c>
      <c r="E551" s="75" t="s">
        <v>2159</v>
      </c>
      <c r="F551" s="42">
        <f>VLOOKUP(E551,date_approbation!$A$2:$B$192,2,0)</f>
        <v>40606</v>
      </c>
      <c r="G551" s="42" t="str">
        <f>VLOOKUP(E551,' SAGE nécessaire'!$A$2:$C$192,2,0)</f>
        <v>oui</v>
      </c>
      <c r="H551" s="42" t="str">
        <f>VLOOKUP(E551,' SAGE nécessaire'!$A$2:$C$192,3,0)</f>
        <v>non</v>
      </c>
      <c r="I551" s="43" t="s">
        <v>497</v>
      </c>
      <c r="J551" s="44" t="s">
        <v>2173</v>
      </c>
      <c r="K551" s="40" t="s">
        <v>73</v>
      </c>
      <c r="L551" s="45" t="str">
        <f>IF(OR(S551="2°a)", S551="2°b)",S551="2°c)",S551="4°"),"Milieux aquatiques","")</f>
        <v>Milieux aquatiques</v>
      </c>
      <c r="M551" s="46" t="s">
        <v>2174</v>
      </c>
      <c r="N551" s="45"/>
      <c r="O551" s="46"/>
      <c r="P551" s="47" t="s">
        <v>2175</v>
      </c>
      <c r="Q551" s="48" t="s">
        <v>2176</v>
      </c>
      <c r="R551" s="79" t="s">
        <v>200</v>
      </c>
      <c r="S551" s="55" t="s">
        <v>79</v>
      </c>
      <c r="T551" s="51" t="s">
        <v>297</v>
      </c>
      <c r="U551" s="52"/>
      <c r="V551" s="58" t="s">
        <v>82</v>
      </c>
      <c r="X551" s="54" t="s">
        <v>83</v>
      </c>
      <c r="Y551" s="54" t="s">
        <v>83</v>
      </c>
      <c r="Z551" s="54" t="s">
        <v>84</v>
      </c>
      <c r="AA551" s="50" t="s">
        <v>2177</v>
      </c>
      <c r="AB551" s="55"/>
      <c r="AC551" s="56"/>
      <c r="AJR551"/>
      <c r="AJS551"/>
      <c r="AJT551"/>
      <c r="AJU551"/>
      <c r="AJV551"/>
      <c r="AJW551"/>
      <c r="AJX551"/>
      <c r="AJY551"/>
      <c r="AJZ551"/>
      <c r="AKA551"/>
      <c r="AKB551"/>
      <c r="AKC551"/>
      <c r="AKD551"/>
      <c r="AKE551"/>
      <c r="AKF551"/>
      <c r="AKG551"/>
      <c r="AKH551"/>
      <c r="AKI551"/>
      <c r="AKJ551"/>
      <c r="AKK551"/>
      <c r="AKL551"/>
      <c r="AKM551"/>
      <c r="AKN551"/>
      <c r="AKO551"/>
      <c r="AKP551"/>
      <c r="AKQ551"/>
      <c r="AKR551"/>
      <c r="AKS551"/>
      <c r="AKT551"/>
      <c r="AKU551"/>
      <c r="AKV551"/>
      <c r="AKW551"/>
      <c r="AKX551"/>
      <c r="AKY551"/>
      <c r="AKZ551"/>
      <c r="ALA551"/>
      <c r="ALB551"/>
      <c r="ALC551"/>
      <c r="ALD551"/>
      <c r="ALE551"/>
      <c r="ALF551"/>
      <c r="ALG551"/>
      <c r="ALH551"/>
      <c r="ALI551"/>
      <c r="ALJ551"/>
      <c r="ALK551"/>
      <c r="ALL551"/>
      <c r="ALM551"/>
      <c r="ALN551"/>
      <c r="ALO551"/>
      <c r="ALP551"/>
      <c r="ALQ551"/>
      <c r="ALR551"/>
      <c r="ALS551"/>
      <c r="ALT551"/>
      <c r="ALU551"/>
      <c r="ALV551"/>
      <c r="ALW551"/>
      <c r="ALX551"/>
      <c r="ALY551"/>
      <c r="ALZ551"/>
      <c r="AMA551"/>
      <c r="AMB551"/>
      <c r="AMC551"/>
      <c r="AMD551"/>
      <c r="AME551"/>
      <c r="AMF551"/>
      <c r="AMG551"/>
      <c r="AMH551"/>
      <c r="AMI551"/>
      <c r="AMJ551"/>
    </row>
    <row r="552" spans="1:1024" s="57" customFormat="1" ht="189" x14ac:dyDescent="0.3">
      <c r="A552" s="40" t="str">
        <f>VLOOKUP(E552,comité_bassin!A:B,2,0)</f>
        <v>Loire-Bretagne</v>
      </c>
      <c r="B552" s="40" t="str">
        <f>VLOOKUP(E552,'Région SAGE'!$A$2:$B$233,2,0)</f>
        <v>PAYS DE LA LOIRE</v>
      </c>
      <c r="C552" s="40" t="str">
        <f>VLOOKUP(E552,'département SAGE'!$A$2:$B$192,2,0)</f>
        <v>VENDEE</v>
      </c>
      <c r="D552" s="41" t="s">
        <v>2158</v>
      </c>
      <c r="E552" s="75" t="s">
        <v>2159</v>
      </c>
      <c r="F552" s="42">
        <f>VLOOKUP(E552,date_approbation!$A$2:$B$192,2,0)</f>
        <v>40606</v>
      </c>
      <c r="G552" s="42" t="str">
        <f>VLOOKUP(E552,' SAGE nécessaire'!$A$2:$C$192,2,0)</f>
        <v>oui</v>
      </c>
      <c r="H552" s="42" t="str">
        <f>VLOOKUP(E552,' SAGE nécessaire'!$A$2:$C$192,3,0)</f>
        <v>non</v>
      </c>
      <c r="I552" s="43" t="s">
        <v>576</v>
      </c>
      <c r="J552" s="44" t="s">
        <v>2178</v>
      </c>
      <c r="K552" s="40" t="s">
        <v>73</v>
      </c>
      <c r="L552" s="45" t="s">
        <v>138</v>
      </c>
      <c r="M552" s="46" t="s">
        <v>308</v>
      </c>
      <c r="N552" s="45"/>
      <c r="O552" s="46"/>
      <c r="P552" s="47" t="s">
        <v>2179</v>
      </c>
      <c r="Q552" s="48" t="s">
        <v>2180</v>
      </c>
      <c r="R552" s="79" t="s">
        <v>220</v>
      </c>
      <c r="S552" s="55" t="s">
        <v>79</v>
      </c>
      <c r="T552" s="81" t="s">
        <v>545</v>
      </c>
      <c r="U552" s="52" t="s">
        <v>81</v>
      </c>
      <c r="V552" s="58" t="s">
        <v>82</v>
      </c>
      <c r="X552" s="90" t="s">
        <v>71</v>
      </c>
      <c r="Y552" s="54" t="s">
        <v>83</v>
      </c>
      <c r="Z552" s="54" t="s">
        <v>84</v>
      </c>
      <c r="AA552" s="50"/>
      <c r="AB552" s="55"/>
      <c r="AC552" s="56"/>
      <c r="AJR552"/>
      <c r="AJS552"/>
      <c r="AJT552"/>
      <c r="AJU552"/>
      <c r="AJV552"/>
      <c r="AJW552"/>
      <c r="AJX552"/>
      <c r="AJY552"/>
      <c r="AJZ552"/>
      <c r="AKA552"/>
      <c r="AKB552"/>
      <c r="AKC552"/>
      <c r="AKD552"/>
      <c r="AKE552"/>
      <c r="AKF552"/>
      <c r="AKG552"/>
      <c r="AKH552"/>
      <c r="AKI552"/>
      <c r="AKJ552"/>
      <c r="AKK552"/>
      <c r="AKL552"/>
      <c r="AKM552"/>
      <c r="AKN552"/>
      <c r="AKO552"/>
      <c r="AKP552"/>
      <c r="AKQ552"/>
      <c r="AKR552"/>
      <c r="AKS552"/>
      <c r="AKT552"/>
      <c r="AKU552"/>
      <c r="AKV552"/>
      <c r="AKW552"/>
      <c r="AKX552"/>
      <c r="AKY552"/>
      <c r="AKZ552"/>
      <c r="ALA552"/>
      <c r="ALB552"/>
      <c r="ALC552"/>
      <c r="ALD552"/>
      <c r="ALE552"/>
      <c r="ALF552"/>
      <c r="ALG552"/>
      <c r="ALH552"/>
      <c r="ALI552"/>
      <c r="ALJ552"/>
      <c r="ALK552"/>
      <c r="ALL552"/>
      <c r="ALM552"/>
      <c r="ALN552"/>
      <c r="ALO552"/>
      <c r="ALP552"/>
      <c r="ALQ552"/>
      <c r="ALR552"/>
      <c r="ALS552"/>
      <c r="ALT552"/>
      <c r="ALU552"/>
      <c r="ALV552"/>
      <c r="ALW552"/>
      <c r="ALX552"/>
      <c r="ALY552"/>
      <c r="ALZ552"/>
      <c r="AMA552"/>
      <c r="AMB552"/>
      <c r="AMC552"/>
      <c r="AMD552"/>
      <c r="AME552"/>
      <c r="AMF552"/>
      <c r="AMG552"/>
      <c r="AMH552"/>
      <c r="AMI552"/>
      <c r="AMJ552"/>
    </row>
    <row r="553" spans="1:1024" s="57" customFormat="1" ht="210" x14ac:dyDescent="0.3">
      <c r="A553" s="40" t="str">
        <f>VLOOKUP(E553,comité_bassin!A:B,2,0)</f>
        <v>Loire-Bretagne</v>
      </c>
      <c r="B553" s="40" t="str">
        <f>VLOOKUP(E553,'Région SAGE'!$A$2:$B$233,2,0)</f>
        <v>PAYS DE LA LOIRE</v>
      </c>
      <c r="C553" s="40" t="str">
        <f>VLOOKUP(E553,'département SAGE'!$A$2:$B$192,2,0)</f>
        <v>VENDEE</v>
      </c>
      <c r="D553" s="41" t="s">
        <v>2158</v>
      </c>
      <c r="E553" s="75" t="s">
        <v>2159</v>
      </c>
      <c r="F553" s="42">
        <f>VLOOKUP(E553,date_approbation!$A$2:$B$192,2,0)</f>
        <v>40606</v>
      </c>
      <c r="G553" s="42" t="str">
        <f>VLOOKUP(E553,' SAGE nécessaire'!$A$2:$C$192,2,0)</f>
        <v>oui</v>
      </c>
      <c r="H553" s="42" t="str">
        <f>VLOOKUP(E553,' SAGE nécessaire'!$A$2:$C$192,3,0)</f>
        <v>non</v>
      </c>
      <c r="I553" s="43" t="s">
        <v>541</v>
      </c>
      <c r="J553" s="44" t="s">
        <v>2181</v>
      </c>
      <c r="K553" s="40" t="s">
        <v>73</v>
      </c>
      <c r="L553" s="45" t="str">
        <f>IF(OR(S553="2°a)", S553="2°b)",S553="2°c)",S553="4°"),"Milieux aquatiques","")</f>
        <v/>
      </c>
      <c r="M553" s="46" t="s">
        <v>224</v>
      </c>
      <c r="N553" s="45"/>
      <c r="O553" s="46"/>
      <c r="P553" s="47" t="s">
        <v>2182</v>
      </c>
      <c r="Q553" s="48" t="s">
        <v>2183</v>
      </c>
      <c r="R553" s="79" t="s">
        <v>220</v>
      </c>
      <c r="S553" s="94" t="s">
        <v>175</v>
      </c>
      <c r="T553" s="67" t="s">
        <v>1245</v>
      </c>
      <c r="U553" s="52"/>
      <c r="V553" s="58" t="s">
        <v>82</v>
      </c>
      <c r="X553" s="90" t="s">
        <v>71</v>
      </c>
      <c r="Y553" s="54" t="s">
        <v>83</v>
      </c>
      <c r="Z553" s="54" t="s">
        <v>84</v>
      </c>
      <c r="AA553" s="50"/>
      <c r="AB553" s="55"/>
      <c r="AC553" s="56"/>
      <c r="AJR553"/>
      <c r="AJS553"/>
      <c r="AJT553"/>
      <c r="AJU553"/>
      <c r="AJV553"/>
      <c r="AJW553"/>
      <c r="AJX553"/>
      <c r="AJY553"/>
      <c r="AJZ553"/>
      <c r="AKA553"/>
      <c r="AKB553"/>
      <c r="AKC553"/>
      <c r="AKD553"/>
      <c r="AKE553"/>
      <c r="AKF553"/>
      <c r="AKG553"/>
      <c r="AKH553"/>
      <c r="AKI553"/>
      <c r="AKJ553"/>
      <c r="AKK553"/>
      <c r="AKL553"/>
      <c r="AKM553"/>
      <c r="AKN553"/>
      <c r="AKO553"/>
      <c r="AKP553"/>
      <c r="AKQ553"/>
      <c r="AKR553"/>
      <c r="AKS553"/>
      <c r="AKT553"/>
      <c r="AKU553"/>
      <c r="AKV553"/>
      <c r="AKW553"/>
      <c r="AKX553"/>
      <c r="AKY553"/>
      <c r="AKZ553"/>
      <c r="ALA553"/>
      <c r="ALB553"/>
      <c r="ALC553"/>
      <c r="ALD553"/>
      <c r="ALE553"/>
      <c r="ALF553"/>
      <c r="ALG553"/>
      <c r="ALH553"/>
      <c r="ALI553"/>
      <c r="ALJ553"/>
      <c r="ALK553"/>
      <c r="ALL553"/>
      <c r="ALM553"/>
      <c r="ALN553"/>
      <c r="ALO553"/>
      <c r="ALP553"/>
      <c r="ALQ553"/>
      <c r="ALR553"/>
      <c r="ALS553"/>
      <c r="ALT553"/>
      <c r="ALU553"/>
      <c r="ALV553"/>
      <c r="ALW553"/>
      <c r="ALX553"/>
      <c r="ALY553"/>
      <c r="ALZ553"/>
      <c r="AMA553"/>
      <c r="AMB553"/>
      <c r="AMC553"/>
      <c r="AMD553"/>
      <c r="AME553"/>
      <c r="AMF553"/>
      <c r="AMG553"/>
      <c r="AMH553"/>
      <c r="AMI553"/>
      <c r="AMJ553"/>
    </row>
    <row r="554" spans="1:1024" s="57" customFormat="1" ht="126" x14ac:dyDescent="0.3">
      <c r="A554" s="40" t="str">
        <f>VLOOKUP(E554,comité_bassin!A:B,2,0)</f>
        <v>Loire-Bretagne</v>
      </c>
      <c r="B554" s="40" t="str">
        <f>VLOOKUP(E554,'Région SAGE'!$A$2:$B$233,2,0)</f>
        <v>PAYS DE LA LOIRE</v>
      </c>
      <c r="C554" s="40" t="str">
        <f>VLOOKUP(E554,'département SAGE'!$A$2:$B$192,2,0)</f>
        <v>VENDEE</v>
      </c>
      <c r="D554" s="41" t="s">
        <v>2158</v>
      </c>
      <c r="E554" s="75" t="s">
        <v>2159</v>
      </c>
      <c r="F554" s="42">
        <f>VLOOKUP(E554,date_approbation!$A$2:$B$192,2,0)</f>
        <v>40606</v>
      </c>
      <c r="G554" s="42" t="str">
        <f>VLOOKUP(E554,' SAGE nécessaire'!$A$2:$C$192,2,0)</f>
        <v>oui</v>
      </c>
      <c r="H554" s="42" t="str">
        <f>VLOOKUP(E554,' SAGE nécessaire'!$A$2:$C$192,3,0)</f>
        <v>non</v>
      </c>
      <c r="I554" s="43" t="s">
        <v>546</v>
      </c>
      <c r="J554" s="44" t="s">
        <v>2184</v>
      </c>
      <c r="K554" s="40" t="s">
        <v>107</v>
      </c>
      <c r="L554" s="45" t="s">
        <v>108</v>
      </c>
      <c r="M554" s="46" t="s">
        <v>109</v>
      </c>
      <c r="N554" s="45"/>
      <c r="O554" s="46"/>
      <c r="P554" s="47" t="s">
        <v>2185</v>
      </c>
      <c r="Q554" s="48" t="s">
        <v>2186</v>
      </c>
      <c r="R554" s="79" t="s">
        <v>220</v>
      </c>
      <c r="S554" s="55" t="s">
        <v>113</v>
      </c>
      <c r="T554" s="81" t="s">
        <v>488</v>
      </c>
      <c r="U554" s="52"/>
      <c r="V554" s="58" t="s">
        <v>93</v>
      </c>
      <c r="X554" s="90" t="s">
        <v>71</v>
      </c>
      <c r="Y554" s="54" t="s">
        <v>83</v>
      </c>
      <c r="Z554" s="54" t="s">
        <v>84</v>
      </c>
      <c r="AA554" s="50"/>
      <c r="AB554" s="55"/>
      <c r="AC554" s="56"/>
      <c r="AJR554"/>
      <c r="AJS554"/>
      <c r="AJT554"/>
      <c r="AJU554"/>
      <c r="AJV554"/>
      <c r="AJW554"/>
      <c r="AJX554"/>
      <c r="AJY554"/>
      <c r="AJZ554"/>
      <c r="AKA554"/>
      <c r="AKB554"/>
      <c r="AKC554"/>
      <c r="AKD554"/>
      <c r="AKE554"/>
      <c r="AKF554"/>
      <c r="AKG554"/>
      <c r="AKH554"/>
      <c r="AKI554"/>
      <c r="AKJ554"/>
      <c r="AKK554"/>
      <c r="AKL554"/>
      <c r="AKM554"/>
      <c r="AKN554"/>
      <c r="AKO554"/>
      <c r="AKP554"/>
      <c r="AKQ554"/>
      <c r="AKR554"/>
      <c r="AKS554"/>
      <c r="AKT554"/>
      <c r="AKU554"/>
      <c r="AKV554"/>
      <c r="AKW554"/>
      <c r="AKX554"/>
      <c r="AKY554"/>
      <c r="AKZ554"/>
      <c r="ALA554"/>
      <c r="ALB554"/>
      <c r="ALC554"/>
      <c r="ALD554"/>
      <c r="ALE554"/>
      <c r="ALF554"/>
      <c r="ALG554"/>
      <c r="ALH554"/>
      <c r="ALI554"/>
      <c r="ALJ554"/>
      <c r="ALK554"/>
      <c r="ALL554"/>
      <c r="ALM554"/>
      <c r="ALN554"/>
      <c r="ALO554"/>
      <c r="ALP554"/>
      <c r="ALQ554"/>
      <c r="ALR554"/>
      <c r="ALS554"/>
      <c r="ALT554"/>
      <c r="ALU554"/>
      <c r="ALV554"/>
      <c r="ALW554"/>
      <c r="ALX554"/>
      <c r="ALY554"/>
      <c r="ALZ554"/>
      <c r="AMA554"/>
      <c r="AMB554"/>
      <c r="AMC554"/>
      <c r="AMD554"/>
      <c r="AME554"/>
      <c r="AMF554"/>
      <c r="AMG554"/>
      <c r="AMH554"/>
      <c r="AMI554"/>
      <c r="AMJ554"/>
    </row>
    <row r="555" spans="1:1024" s="57" customFormat="1" ht="210" x14ac:dyDescent="0.3">
      <c r="A555" s="40" t="str">
        <f>VLOOKUP(E555,comité_bassin!A:B,2,0)</f>
        <v>Loire-Bretagne</v>
      </c>
      <c r="B555" s="40" t="str">
        <f>VLOOKUP(E555,'Région SAGE'!$A$2:$B$233,2,0)</f>
        <v>PAYS DE LA LOIRE</v>
      </c>
      <c r="C555" s="40" t="str">
        <f>VLOOKUP(E555,'département SAGE'!$A$2:$B$192,2,0)</f>
        <v>VENDEE</v>
      </c>
      <c r="D555" s="41" t="s">
        <v>2158</v>
      </c>
      <c r="E555" s="75" t="s">
        <v>2159</v>
      </c>
      <c r="F555" s="42">
        <f>VLOOKUP(E555,date_approbation!$A$2:$B$192,2,0)</f>
        <v>40606</v>
      </c>
      <c r="G555" s="42" t="str">
        <f>VLOOKUP(E555,' SAGE nécessaire'!$A$2:$C$192,2,0)</f>
        <v>oui</v>
      </c>
      <c r="H555" s="42" t="str">
        <f>VLOOKUP(E555,' SAGE nécessaire'!$A$2:$C$192,3,0)</f>
        <v>non</v>
      </c>
      <c r="I555" s="43" t="s">
        <v>550</v>
      </c>
      <c r="J555" s="44" t="s">
        <v>2187</v>
      </c>
      <c r="K555" s="40" t="s">
        <v>73</v>
      </c>
      <c r="L555" s="45" t="str">
        <f>IF(OR(S555="2°a)", S555="2°b)",S555="2°c)",S555="4°"),"Milieux aquatiques","")</f>
        <v>Milieux aquatiques</v>
      </c>
      <c r="M555" s="46" t="s">
        <v>2174</v>
      </c>
      <c r="N555" s="45"/>
      <c r="O555" s="46"/>
      <c r="P555" s="47" t="s">
        <v>2188</v>
      </c>
      <c r="Q555" s="48" t="s">
        <v>2189</v>
      </c>
      <c r="R555" s="79" t="s">
        <v>220</v>
      </c>
      <c r="S555" s="50" t="s">
        <v>91</v>
      </c>
      <c r="T555" s="51" t="s">
        <v>297</v>
      </c>
      <c r="U555" s="52"/>
      <c r="V555" s="58" t="s">
        <v>82</v>
      </c>
      <c r="X555" s="54" t="s">
        <v>83</v>
      </c>
      <c r="Y555" s="54" t="s">
        <v>83</v>
      </c>
      <c r="Z555" s="54" t="s">
        <v>84</v>
      </c>
      <c r="AA555" s="50"/>
      <c r="AB555" s="55"/>
      <c r="AC555" s="56"/>
      <c r="AJR555"/>
      <c r="AJS555"/>
      <c r="AJT555"/>
      <c r="AJU555"/>
      <c r="AJV555"/>
      <c r="AJW555"/>
      <c r="AJX555"/>
      <c r="AJY555"/>
      <c r="AJZ555"/>
      <c r="AKA555"/>
      <c r="AKB555"/>
      <c r="AKC555"/>
      <c r="AKD555"/>
      <c r="AKE555"/>
      <c r="AKF555"/>
      <c r="AKG555"/>
      <c r="AKH555"/>
      <c r="AKI555"/>
      <c r="AKJ555"/>
      <c r="AKK555"/>
      <c r="AKL555"/>
      <c r="AKM555"/>
      <c r="AKN555"/>
      <c r="AKO555"/>
      <c r="AKP555"/>
      <c r="AKQ555"/>
      <c r="AKR555"/>
      <c r="AKS555"/>
      <c r="AKT555"/>
      <c r="AKU555"/>
      <c r="AKV555"/>
      <c r="AKW555"/>
      <c r="AKX555"/>
      <c r="AKY555"/>
      <c r="AKZ555"/>
      <c r="ALA555"/>
      <c r="ALB555"/>
      <c r="ALC555"/>
      <c r="ALD555"/>
      <c r="ALE555"/>
      <c r="ALF555"/>
      <c r="ALG555"/>
      <c r="ALH555"/>
      <c r="ALI555"/>
      <c r="ALJ555"/>
      <c r="ALK555"/>
      <c r="ALL555"/>
      <c r="ALM555"/>
      <c r="ALN555"/>
      <c r="ALO555"/>
      <c r="ALP555"/>
      <c r="ALQ555"/>
      <c r="ALR555"/>
      <c r="ALS555"/>
      <c r="ALT555"/>
      <c r="ALU555"/>
      <c r="ALV555"/>
      <c r="ALW555"/>
      <c r="ALX555"/>
      <c r="ALY555"/>
      <c r="ALZ555"/>
      <c r="AMA555"/>
      <c r="AMB555"/>
      <c r="AMC555"/>
      <c r="AMD555"/>
      <c r="AME555"/>
      <c r="AMF555"/>
      <c r="AMG555"/>
      <c r="AMH555"/>
      <c r="AMI555"/>
      <c r="AMJ555"/>
    </row>
    <row r="556" spans="1:1024" s="57" customFormat="1" ht="399" x14ac:dyDescent="0.3">
      <c r="A556" s="40" t="str">
        <f>VLOOKUP(E556,comité_bassin!A:B,2,0)</f>
        <v>Adour-Garonne</v>
      </c>
      <c r="B556" s="40" t="str">
        <f>VLOOKUP(E556,'Région SAGE'!$A$2:$B$233,2,0)</f>
        <v>NOUVELLE-AQUITAINE</v>
      </c>
      <c r="C556" s="40" t="str">
        <f>VLOOKUP(E556,'département SAGE'!$A$2:$B$192,2,0)</f>
        <v>GIRONDE</v>
      </c>
      <c r="D556" s="41" t="s">
        <v>2190</v>
      </c>
      <c r="E556" s="75" t="s">
        <v>2191</v>
      </c>
      <c r="F556" s="42">
        <f>VLOOKUP(E556,date_approbation!$A$2:$B$192,2,0)</f>
        <v>41851</v>
      </c>
      <c r="G556" s="42" t="str">
        <f>VLOOKUP(E556,' SAGE nécessaire'!$A$2:$C$192,2,0)</f>
        <v>oui</v>
      </c>
      <c r="H556" s="42" t="str">
        <f>VLOOKUP(E556,' SAGE nécessaire'!$A$2:$C$192,3,0)</f>
        <v>non</v>
      </c>
      <c r="I556" s="43" t="s">
        <v>480</v>
      </c>
      <c r="J556" s="44" t="s">
        <v>2192</v>
      </c>
      <c r="K556" s="40" t="s">
        <v>73</v>
      </c>
      <c r="L556" s="45" t="str">
        <f>IF(OR(S556="2°a)", S556="2°b)",S556="2°c)",S556="4°"),"Milieux aquatiques","")</f>
        <v>Milieux aquatiques</v>
      </c>
      <c r="M556" s="46" t="s">
        <v>248</v>
      </c>
      <c r="N556" s="45"/>
      <c r="O556" s="46"/>
      <c r="P556" s="47" t="s">
        <v>2193</v>
      </c>
      <c r="Q556" s="48" t="s">
        <v>2194</v>
      </c>
      <c r="R556" s="79" t="s">
        <v>220</v>
      </c>
      <c r="S556" s="50" t="s">
        <v>79</v>
      </c>
      <c r="T556" s="67" t="s">
        <v>302</v>
      </c>
      <c r="U556" s="52" t="s">
        <v>81</v>
      </c>
      <c r="V556" s="58" t="s">
        <v>82</v>
      </c>
      <c r="X556" s="54" t="s">
        <v>83</v>
      </c>
      <c r="Y556" s="54" t="s">
        <v>83</v>
      </c>
      <c r="Z556" s="54" t="s">
        <v>84</v>
      </c>
      <c r="AA556" s="50"/>
      <c r="AB556" s="55"/>
      <c r="AC556" s="56"/>
      <c r="AJR556"/>
      <c r="AJS556"/>
      <c r="AJT556"/>
      <c r="AJU556"/>
      <c r="AJV556"/>
      <c r="AJW556"/>
      <c r="AJX556"/>
      <c r="AJY556"/>
      <c r="AJZ556"/>
      <c r="AKA556"/>
      <c r="AKB556"/>
      <c r="AKC556"/>
      <c r="AKD556"/>
      <c r="AKE556"/>
      <c r="AKF556"/>
      <c r="AKG556"/>
      <c r="AKH556"/>
      <c r="AKI556"/>
      <c r="AKJ556"/>
      <c r="AKK556"/>
      <c r="AKL556"/>
      <c r="AKM556"/>
      <c r="AKN556"/>
      <c r="AKO556"/>
      <c r="AKP556"/>
      <c r="AKQ556"/>
      <c r="AKR556"/>
      <c r="AKS556"/>
      <c r="AKT556"/>
      <c r="AKU556"/>
      <c r="AKV556"/>
      <c r="AKW556"/>
      <c r="AKX556"/>
      <c r="AKY556"/>
      <c r="AKZ556"/>
      <c r="ALA556"/>
      <c r="ALB556"/>
      <c r="ALC556"/>
      <c r="ALD556"/>
      <c r="ALE556"/>
      <c r="ALF556"/>
      <c r="ALG556"/>
      <c r="ALH556"/>
      <c r="ALI556"/>
      <c r="ALJ556"/>
      <c r="ALK556"/>
      <c r="ALL556"/>
      <c r="ALM556"/>
      <c r="ALN556"/>
      <c r="ALO556"/>
      <c r="ALP556"/>
      <c r="ALQ556"/>
      <c r="ALR556"/>
      <c r="ALS556"/>
      <c r="ALT556"/>
      <c r="ALU556"/>
      <c r="ALV556"/>
      <c r="ALW556"/>
      <c r="ALX556"/>
      <c r="ALY556"/>
      <c r="ALZ556"/>
      <c r="AMA556"/>
      <c r="AMB556"/>
      <c r="AMC556"/>
      <c r="AMD556"/>
      <c r="AME556"/>
      <c r="AMF556"/>
      <c r="AMG556"/>
      <c r="AMH556"/>
      <c r="AMI556"/>
      <c r="AMJ556"/>
    </row>
    <row r="557" spans="1:1024" s="57" customFormat="1" ht="409.6" x14ac:dyDescent="0.3">
      <c r="A557" s="40" t="str">
        <f>VLOOKUP(E557,comité_bassin!A:B,2,0)</f>
        <v>Adour-Garonne</v>
      </c>
      <c r="B557" s="40" t="str">
        <f>VLOOKUP(E557,'Région SAGE'!$A$2:$B$233,2,0)</f>
        <v>NOUVELLE-AQUITAINE</v>
      </c>
      <c r="C557" s="40" t="str">
        <f>VLOOKUP(E557,'département SAGE'!$A$2:$B$192,2,0)</f>
        <v>GIRONDE</v>
      </c>
      <c r="D557" s="41" t="s">
        <v>2190</v>
      </c>
      <c r="E557" s="75" t="s">
        <v>2191</v>
      </c>
      <c r="F557" s="42">
        <f>VLOOKUP(E557,date_approbation!$A$2:$B$192,2,0)</f>
        <v>41851</v>
      </c>
      <c r="G557" s="42" t="str">
        <f>VLOOKUP(E557,' SAGE nécessaire'!$A$2:$C$192,2,0)</f>
        <v>oui</v>
      </c>
      <c r="H557" s="42" t="str">
        <f>VLOOKUP(E557,' SAGE nécessaire'!$A$2:$C$192,3,0)</f>
        <v>non</v>
      </c>
      <c r="I557" s="43" t="s">
        <v>484</v>
      </c>
      <c r="J557" s="44" t="s">
        <v>2195</v>
      </c>
      <c r="K557" s="40" t="s">
        <v>73</v>
      </c>
      <c r="L557" s="45" t="str">
        <f>IF(OR(S557="2°a)", S557="2°b)",S557="2°c)",S557="4°"),"Milieux aquatiques","")</f>
        <v>Milieux aquatiques</v>
      </c>
      <c r="M557" s="46" t="s">
        <v>87</v>
      </c>
      <c r="N557" s="45"/>
      <c r="O557" s="46"/>
      <c r="P557" s="47" t="s">
        <v>2196</v>
      </c>
      <c r="Q557" s="48" t="s">
        <v>2197</v>
      </c>
      <c r="R557" s="79" t="s">
        <v>200</v>
      </c>
      <c r="S557" s="50" t="s">
        <v>79</v>
      </c>
      <c r="T557" s="81" t="s">
        <v>92</v>
      </c>
      <c r="U557" s="52" t="s">
        <v>115</v>
      </c>
      <c r="V557" s="58" t="s">
        <v>93</v>
      </c>
      <c r="X557" s="54" t="s">
        <v>83</v>
      </c>
      <c r="Y557" s="54" t="s">
        <v>83</v>
      </c>
      <c r="Z557" s="54" t="s">
        <v>84</v>
      </c>
      <c r="AA557" s="50"/>
      <c r="AB557" s="55"/>
      <c r="AC557" s="56"/>
      <c r="AJR557"/>
      <c r="AJS557"/>
      <c r="AJT557"/>
      <c r="AJU557"/>
      <c r="AJV557"/>
      <c r="AJW557"/>
      <c r="AJX557"/>
      <c r="AJY557"/>
      <c r="AJZ557"/>
      <c r="AKA557"/>
      <c r="AKB557"/>
      <c r="AKC557"/>
      <c r="AKD557"/>
      <c r="AKE557"/>
      <c r="AKF557"/>
      <c r="AKG557"/>
      <c r="AKH557"/>
      <c r="AKI557"/>
      <c r="AKJ557"/>
      <c r="AKK557"/>
      <c r="AKL557"/>
      <c r="AKM557"/>
      <c r="AKN557"/>
      <c r="AKO557"/>
      <c r="AKP557"/>
      <c r="AKQ557"/>
      <c r="AKR557"/>
      <c r="AKS557"/>
      <c r="AKT557"/>
      <c r="AKU557"/>
      <c r="AKV557"/>
      <c r="AKW557"/>
      <c r="AKX557"/>
      <c r="AKY557"/>
      <c r="AKZ557"/>
      <c r="ALA557"/>
      <c r="ALB557"/>
      <c r="ALC557"/>
      <c r="ALD557"/>
      <c r="ALE557"/>
      <c r="ALF557"/>
      <c r="ALG557"/>
      <c r="ALH557"/>
      <c r="ALI557"/>
      <c r="ALJ557"/>
      <c r="ALK557"/>
      <c r="ALL557"/>
      <c r="ALM557"/>
      <c r="ALN557"/>
      <c r="ALO557"/>
      <c r="ALP557"/>
      <c r="ALQ557"/>
      <c r="ALR557"/>
      <c r="ALS557"/>
      <c r="ALT557"/>
      <c r="ALU557"/>
      <c r="ALV557"/>
      <c r="ALW557"/>
      <c r="ALX557"/>
      <c r="ALY557"/>
      <c r="ALZ557"/>
      <c r="AMA557"/>
      <c r="AMB557"/>
      <c r="AMC557"/>
      <c r="AMD557"/>
      <c r="AME557"/>
      <c r="AMF557"/>
      <c r="AMG557"/>
      <c r="AMH557"/>
      <c r="AMI557"/>
      <c r="AMJ557"/>
    </row>
    <row r="558" spans="1:1024" s="57" customFormat="1" ht="231" x14ac:dyDescent="0.3">
      <c r="A558" s="40" t="str">
        <f>VLOOKUP(E558,comité_bassin!A:B,2,0)</f>
        <v>Adour-Garonne</v>
      </c>
      <c r="B558" s="40" t="str">
        <f>VLOOKUP(E558,'Région SAGE'!$A$2:$B$233,2,0)</f>
        <v>NOUVELLE-AQUITAINE</v>
      </c>
      <c r="C558" s="40" t="str">
        <f>VLOOKUP(E558,'département SAGE'!$A$2:$B$192,2,0)</f>
        <v>GIRONDE</v>
      </c>
      <c r="D558" s="41" t="s">
        <v>2190</v>
      </c>
      <c r="E558" s="75" t="s">
        <v>2191</v>
      </c>
      <c r="F558" s="42">
        <f>VLOOKUP(E558,date_approbation!$A$2:$B$192,2,0)</f>
        <v>41851</v>
      </c>
      <c r="G558" s="42" t="str">
        <f>VLOOKUP(E558,' SAGE nécessaire'!$A$2:$C$192,2,0)</f>
        <v>oui</v>
      </c>
      <c r="H558" s="42" t="str">
        <f>VLOOKUP(E558,' SAGE nécessaire'!$A$2:$C$192,3,0)</f>
        <v>non</v>
      </c>
      <c r="I558" s="43" t="s">
        <v>489</v>
      </c>
      <c r="J558" s="44" t="s">
        <v>2198</v>
      </c>
      <c r="K558" s="40" t="s">
        <v>73</v>
      </c>
      <c r="L558" s="45" t="s">
        <v>74</v>
      </c>
      <c r="M558" s="46" t="s">
        <v>87</v>
      </c>
      <c r="N558" s="45"/>
      <c r="O558" s="46"/>
      <c r="P558" s="47" t="s">
        <v>2199</v>
      </c>
      <c r="Q558" s="48" t="s">
        <v>2200</v>
      </c>
      <c r="R558" s="79" t="s">
        <v>220</v>
      </c>
      <c r="S558" s="50" t="s">
        <v>1551</v>
      </c>
      <c r="T558" s="81" t="s">
        <v>92</v>
      </c>
      <c r="U558" s="52"/>
      <c r="V558" s="58" t="s">
        <v>93</v>
      </c>
      <c r="X558" s="54" t="s">
        <v>83</v>
      </c>
      <c r="Y558" s="54" t="s">
        <v>83</v>
      </c>
      <c r="Z558" s="54" t="s">
        <v>84</v>
      </c>
      <c r="AA558" s="50"/>
      <c r="AB558" s="55"/>
      <c r="AC558" s="56"/>
      <c r="AJR558"/>
      <c r="AJS558"/>
      <c r="AJT558"/>
      <c r="AJU558"/>
      <c r="AJV558"/>
      <c r="AJW558"/>
      <c r="AJX558"/>
      <c r="AJY558"/>
      <c r="AJZ558"/>
      <c r="AKA558"/>
      <c r="AKB558"/>
      <c r="AKC558"/>
      <c r="AKD558"/>
      <c r="AKE558"/>
      <c r="AKF558"/>
      <c r="AKG558"/>
      <c r="AKH558"/>
      <c r="AKI558"/>
      <c r="AKJ558"/>
      <c r="AKK558"/>
      <c r="AKL558"/>
      <c r="AKM558"/>
      <c r="AKN558"/>
      <c r="AKO558"/>
      <c r="AKP558"/>
      <c r="AKQ558"/>
      <c r="AKR558"/>
      <c r="AKS558"/>
      <c r="AKT558"/>
      <c r="AKU558"/>
      <c r="AKV558"/>
      <c r="AKW558"/>
      <c r="AKX558"/>
      <c r="AKY558"/>
      <c r="AKZ558"/>
      <c r="ALA558"/>
      <c r="ALB558"/>
      <c r="ALC558"/>
      <c r="ALD558"/>
      <c r="ALE558"/>
      <c r="ALF558"/>
      <c r="ALG558"/>
      <c r="ALH558"/>
      <c r="ALI558"/>
      <c r="ALJ558"/>
      <c r="ALK558"/>
      <c r="ALL558"/>
      <c r="ALM558"/>
      <c r="ALN558"/>
      <c r="ALO558"/>
      <c r="ALP558"/>
      <c r="ALQ558"/>
      <c r="ALR558"/>
      <c r="ALS558"/>
      <c r="ALT558"/>
      <c r="ALU558"/>
      <c r="ALV558"/>
      <c r="ALW558"/>
      <c r="ALX558"/>
      <c r="ALY558"/>
      <c r="ALZ558"/>
      <c r="AMA558"/>
      <c r="AMB558"/>
      <c r="AMC558"/>
      <c r="AMD558"/>
      <c r="AME558"/>
      <c r="AMF558"/>
      <c r="AMG558"/>
      <c r="AMH558"/>
      <c r="AMI558"/>
      <c r="AMJ558"/>
    </row>
    <row r="559" spans="1:1024" s="57" customFormat="1" ht="409.6" x14ac:dyDescent="0.3">
      <c r="A559" s="40" t="str">
        <f>VLOOKUP(E559,comité_bassin!A:B,2,0)</f>
        <v>Adour-Garonne</v>
      </c>
      <c r="B559" s="40" t="str">
        <f>VLOOKUP(E559,'Région SAGE'!$A$2:$B$233,2,0)</f>
        <v>NOUVELLE-AQUITAINE</v>
      </c>
      <c r="C559" s="40" t="str">
        <f>VLOOKUP(E559,'département SAGE'!$A$2:$B$192,2,0)</f>
        <v>GIRONDE</v>
      </c>
      <c r="D559" s="41" t="s">
        <v>2190</v>
      </c>
      <c r="E559" s="75" t="s">
        <v>2191</v>
      </c>
      <c r="F559" s="42">
        <f>VLOOKUP(E559,date_approbation!$A$2:$B$192,2,0)</f>
        <v>41851</v>
      </c>
      <c r="G559" s="42" t="str">
        <f>VLOOKUP(E559,' SAGE nécessaire'!$A$2:$C$192,2,0)</f>
        <v>oui</v>
      </c>
      <c r="H559" s="42" t="str">
        <f>VLOOKUP(E559,' SAGE nécessaire'!$A$2:$C$192,3,0)</f>
        <v>non</v>
      </c>
      <c r="I559" s="43" t="s">
        <v>493</v>
      </c>
      <c r="J559" s="44" t="s">
        <v>2201</v>
      </c>
      <c r="K559" s="40" t="s">
        <v>73</v>
      </c>
      <c r="L559" s="45" t="s">
        <v>74</v>
      </c>
      <c r="M559" s="46" t="s">
        <v>951</v>
      </c>
      <c r="N559" s="45"/>
      <c r="O559" s="46"/>
      <c r="P559" s="47" t="s">
        <v>2202</v>
      </c>
      <c r="Q559" s="48" t="s">
        <v>2203</v>
      </c>
      <c r="R559" s="79" t="s">
        <v>220</v>
      </c>
      <c r="S559" s="50" t="s">
        <v>1551</v>
      </c>
      <c r="T559" s="67" t="s">
        <v>954</v>
      </c>
      <c r="U559" s="52" t="s">
        <v>115</v>
      </c>
      <c r="V559" s="58" t="s">
        <v>93</v>
      </c>
      <c r="X559" s="54" t="s">
        <v>83</v>
      </c>
      <c r="Y559" s="54" t="s">
        <v>83</v>
      </c>
      <c r="Z559" s="54" t="s">
        <v>84</v>
      </c>
      <c r="AA559" s="50"/>
      <c r="AB559" s="55"/>
      <c r="AC559" s="56"/>
      <c r="AJR559"/>
      <c r="AJS559"/>
      <c r="AJT559"/>
      <c r="AJU559"/>
      <c r="AJV559"/>
      <c r="AJW559"/>
      <c r="AJX559"/>
      <c r="AJY559"/>
      <c r="AJZ559"/>
      <c r="AKA559"/>
      <c r="AKB559"/>
      <c r="AKC559"/>
      <c r="AKD559"/>
      <c r="AKE559"/>
      <c r="AKF559"/>
      <c r="AKG559"/>
      <c r="AKH559"/>
      <c r="AKI559"/>
      <c r="AKJ559"/>
      <c r="AKK559"/>
      <c r="AKL559"/>
      <c r="AKM559"/>
      <c r="AKN559"/>
      <c r="AKO559"/>
      <c r="AKP559"/>
      <c r="AKQ559"/>
      <c r="AKR559"/>
      <c r="AKS559"/>
      <c r="AKT559"/>
      <c r="AKU559"/>
      <c r="AKV559"/>
      <c r="AKW559"/>
      <c r="AKX559"/>
      <c r="AKY559"/>
      <c r="AKZ559"/>
      <c r="ALA559"/>
      <c r="ALB559"/>
      <c r="ALC559"/>
      <c r="ALD559"/>
      <c r="ALE559"/>
      <c r="ALF559"/>
      <c r="ALG559"/>
      <c r="ALH559"/>
      <c r="ALI559"/>
      <c r="ALJ559"/>
      <c r="ALK559"/>
      <c r="ALL559"/>
      <c r="ALM559"/>
      <c r="ALN559"/>
      <c r="ALO559"/>
      <c r="ALP559"/>
      <c r="ALQ559"/>
      <c r="ALR559"/>
      <c r="ALS559"/>
      <c r="ALT559"/>
      <c r="ALU559"/>
      <c r="ALV559"/>
      <c r="ALW559"/>
      <c r="ALX559"/>
      <c r="ALY559"/>
      <c r="ALZ559"/>
      <c r="AMA559"/>
      <c r="AMB559"/>
      <c r="AMC559"/>
      <c r="AMD559"/>
      <c r="AME559"/>
      <c r="AMF559"/>
      <c r="AMG559"/>
      <c r="AMH559"/>
      <c r="AMI559"/>
      <c r="AMJ559"/>
    </row>
    <row r="560" spans="1:1024" s="57" customFormat="1" ht="210" x14ac:dyDescent="0.3">
      <c r="A560" s="40" t="str">
        <f>VLOOKUP(E560,comité_bassin!A:B,2,0)</f>
        <v>Adour-Garonne</v>
      </c>
      <c r="B560" s="40" t="str">
        <f>VLOOKUP(E560,'Région SAGE'!$A$2:$B$233,2,0)</f>
        <v>NOUVELLE-AQUITAINE</v>
      </c>
      <c r="C560" s="40" t="str">
        <f>VLOOKUP(E560,'département SAGE'!$A$2:$B$192,2,0)</f>
        <v>GIRONDE</v>
      </c>
      <c r="D560" s="41" t="s">
        <v>2190</v>
      </c>
      <c r="E560" s="75" t="s">
        <v>2191</v>
      </c>
      <c r="F560" s="42">
        <f>VLOOKUP(E560,date_approbation!$A$2:$B$192,2,0)</f>
        <v>41851</v>
      </c>
      <c r="G560" s="42" t="str">
        <f>VLOOKUP(E560,' SAGE nécessaire'!$A$2:$C$192,2,0)</f>
        <v>oui</v>
      </c>
      <c r="H560" s="42" t="str">
        <f>VLOOKUP(E560,' SAGE nécessaire'!$A$2:$C$192,3,0)</f>
        <v>non</v>
      </c>
      <c r="I560" s="43" t="s">
        <v>497</v>
      </c>
      <c r="J560" s="44" t="s">
        <v>2204</v>
      </c>
      <c r="K560" s="40" t="s">
        <v>73</v>
      </c>
      <c r="L560" s="45" t="str">
        <f>IF(OR(S560="2°a)", S560="2°b)",S560="2°c)",S560="4°"),"Milieux aquatiques","")</f>
        <v>Milieux aquatiques</v>
      </c>
      <c r="M560" s="46" t="s">
        <v>224</v>
      </c>
      <c r="N560" s="45"/>
      <c r="O560" s="46"/>
      <c r="P560" s="47" t="s">
        <v>2205</v>
      </c>
      <c r="Q560" s="48" t="s">
        <v>2206</v>
      </c>
      <c r="R560" s="79" t="s">
        <v>220</v>
      </c>
      <c r="S560" s="50" t="s">
        <v>79</v>
      </c>
      <c r="T560" s="81" t="s">
        <v>161</v>
      </c>
      <c r="U560" s="52"/>
      <c r="V560" s="58" t="s">
        <v>82</v>
      </c>
      <c r="X560" s="54" t="s">
        <v>83</v>
      </c>
      <c r="Y560" s="54" t="s">
        <v>83</v>
      </c>
      <c r="Z560" s="54" t="s">
        <v>84</v>
      </c>
      <c r="AA560" s="50"/>
      <c r="AB560" s="55"/>
      <c r="AC560" s="56"/>
      <c r="AJR560"/>
      <c r="AJS560"/>
      <c r="AJT560"/>
      <c r="AJU560"/>
      <c r="AJV560"/>
      <c r="AJW560"/>
      <c r="AJX560"/>
      <c r="AJY560"/>
      <c r="AJZ560"/>
      <c r="AKA560"/>
      <c r="AKB560"/>
      <c r="AKC560"/>
      <c r="AKD560"/>
      <c r="AKE560"/>
      <c r="AKF560"/>
      <c r="AKG560"/>
      <c r="AKH560"/>
      <c r="AKI560"/>
      <c r="AKJ560"/>
      <c r="AKK560"/>
      <c r="AKL560"/>
      <c r="AKM560"/>
      <c r="AKN560"/>
      <c r="AKO560"/>
      <c r="AKP560"/>
      <c r="AKQ560"/>
      <c r="AKR560"/>
      <c r="AKS560"/>
      <c r="AKT560"/>
      <c r="AKU560"/>
      <c r="AKV560"/>
      <c r="AKW560"/>
      <c r="AKX560"/>
      <c r="AKY560"/>
      <c r="AKZ560"/>
      <c r="ALA560"/>
      <c r="ALB560"/>
      <c r="ALC560"/>
      <c r="ALD560"/>
      <c r="ALE560"/>
      <c r="ALF560"/>
      <c r="ALG560"/>
      <c r="ALH560"/>
      <c r="ALI560"/>
      <c r="ALJ560"/>
      <c r="ALK560"/>
      <c r="ALL560"/>
      <c r="ALM560"/>
      <c r="ALN560"/>
      <c r="ALO560"/>
      <c r="ALP560"/>
      <c r="ALQ560"/>
      <c r="ALR560"/>
      <c r="ALS560"/>
      <c r="ALT560"/>
      <c r="ALU560"/>
      <c r="ALV560"/>
      <c r="ALW560"/>
      <c r="ALX560"/>
      <c r="ALY560"/>
      <c r="ALZ560"/>
      <c r="AMA560"/>
      <c r="AMB560"/>
      <c r="AMC560"/>
      <c r="AMD560"/>
      <c r="AME560"/>
      <c r="AMF560"/>
      <c r="AMG560"/>
      <c r="AMH560"/>
      <c r="AMI560"/>
      <c r="AMJ560"/>
    </row>
    <row r="561" spans="1:1024" s="57" customFormat="1" ht="168" x14ac:dyDescent="0.3">
      <c r="A561" s="40" t="str">
        <f>VLOOKUP(E561,comité_bassin!A:B,2,0)</f>
        <v>Adour-Garonne</v>
      </c>
      <c r="B561" s="40" t="str">
        <f>VLOOKUP(E561,'Région SAGE'!$A$2:$B$233,2,0)</f>
        <v>NOUVELLE-AQUITAINE</v>
      </c>
      <c r="C561" s="40" t="str">
        <f>VLOOKUP(E561,'département SAGE'!$A$2:$B$192,2,0)</f>
        <v>GIRONDE</v>
      </c>
      <c r="D561" s="41" t="s">
        <v>2190</v>
      </c>
      <c r="E561" s="75" t="s">
        <v>2191</v>
      </c>
      <c r="F561" s="42">
        <f>VLOOKUP(E561,date_approbation!$A$2:$B$192,2,0)</f>
        <v>41851</v>
      </c>
      <c r="G561" s="42" t="str">
        <f>VLOOKUP(E561,' SAGE nécessaire'!$A$2:$C$192,2,0)</f>
        <v>oui</v>
      </c>
      <c r="H561" s="42" t="str">
        <f>VLOOKUP(E561,' SAGE nécessaire'!$A$2:$C$192,3,0)</f>
        <v>non</v>
      </c>
      <c r="I561" s="43" t="s">
        <v>576</v>
      </c>
      <c r="J561" s="44" t="s">
        <v>2207</v>
      </c>
      <c r="K561" s="40" t="s">
        <v>73</v>
      </c>
      <c r="L561" s="45" t="str">
        <f>IF(OR(S561="2°a)", S561="2°b)",S561="2°c)",S561="4°"),"Milieux aquatiques","")</f>
        <v>Milieux aquatiques</v>
      </c>
      <c r="M561" s="46" t="s">
        <v>224</v>
      </c>
      <c r="N561" s="45"/>
      <c r="O561" s="46"/>
      <c r="P561" s="47" t="s">
        <v>2208</v>
      </c>
      <c r="Q561" s="48" t="s">
        <v>2209</v>
      </c>
      <c r="R561" s="79" t="s">
        <v>220</v>
      </c>
      <c r="S561" s="50" t="s">
        <v>79</v>
      </c>
      <c r="T561" s="81" t="s">
        <v>161</v>
      </c>
      <c r="U561" s="52" t="s">
        <v>81</v>
      </c>
      <c r="V561" s="58" t="s">
        <v>82</v>
      </c>
      <c r="X561" s="54" t="s">
        <v>83</v>
      </c>
      <c r="Y561" s="54" t="s">
        <v>83</v>
      </c>
      <c r="Z561" s="54" t="s">
        <v>84</v>
      </c>
      <c r="AA561" s="50"/>
      <c r="AB561" s="55"/>
      <c r="AC561" s="56"/>
      <c r="AJR561"/>
      <c r="AJS561"/>
      <c r="AJT561"/>
      <c r="AJU561"/>
      <c r="AJV561"/>
      <c r="AJW561"/>
      <c r="AJX561"/>
      <c r="AJY561"/>
      <c r="AJZ561"/>
      <c r="AKA561"/>
      <c r="AKB561"/>
      <c r="AKC561"/>
      <c r="AKD561"/>
      <c r="AKE561"/>
      <c r="AKF561"/>
      <c r="AKG561"/>
      <c r="AKH561"/>
      <c r="AKI561"/>
      <c r="AKJ561"/>
      <c r="AKK561"/>
      <c r="AKL561"/>
      <c r="AKM561"/>
      <c r="AKN561"/>
      <c r="AKO561"/>
      <c r="AKP561"/>
      <c r="AKQ561"/>
      <c r="AKR561"/>
      <c r="AKS561"/>
      <c r="AKT561"/>
      <c r="AKU561"/>
      <c r="AKV561"/>
      <c r="AKW561"/>
      <c r="AKX561"/>
      <c r="AKY561"/>
      <c r="AKZ561"/>
      <c r="ALA561"/>
      <c r="ALB561"/>
      <c r="ALC561"/>
      <c r="ALD561"/>
      <c r="ALE561"/>
      <c r="ALF561"/>
      <c r="ALG561"/>
      <c r="ALH561"/>
      <c r="ALI561"/>
      <c r="ALJ561"/>
      <c r="ALK561"/>
      <c r="ALL561"/>
      <c r="ALM561"/>
      <c r="ALN561"/>
      <c r="ALO561"/>
      <c r="ALP561"/>
      <c r="ALQ561"/>
      <c r="ALR561"/>
      <c r="ALS561"/>
      <c r="ALT561"/>
      <c r="ALU561"/>
      <c r="ALV561"/>
      <c r="ALW561"/>
      <c r="ALX561"/>
      <c r="ALY561"/>
      <c r="ALZ561"/>
      <c r="AMA561"/>
      <c r="AMB561"/>
      <c r="AMC561"/>
      <c r="AMD561"/>
      <c r="AME561"/>
      <c r="AMF561"/>
      <c r="AMG561"/>
      <c r="AMH561"/>
      <c r="AMI561"/>
      <c r="AMJ561"/>
    </row>
    <row r="562" spans="1:1024" s="57" customFormat="1" ht="84" x14ac:dyDescent="0.3">
      <c r="A562" s="40" t="str">
        <f>VLOOKUP(E562,comité_bassin!A:B,2,0)</f>
        <v>Loire-Bretagne</v>
      </c>
      <c r="B562" s="40" t="str">
        <f>VLOOKUP(E562,'Région SAGE'!$A$2:$B$233,2,0)</f>
        <v>BRETAGNE</v>
      </c>
      <c r="C562" s="40" t="str">
        <f>VLOOKUP(E562,'département SAGE'!$A$2:$B$192,2,0)</f>
        <v>COTES-D'ARMOR</v>
      </c>
      <c r="D562" s="41" t="s">
        <v>2210</v>
      </c>
      <c r="E562" s="75" t="s">
        <v>2211</v>
      </c>
      <c r="F562" s="42">
        <f>VLOOKUP(E562,date_approbation!$A$2:$B$192,2,0)</f>
        <v>42846</v>
      </c>
      <c r="G562" s="42" t="str">
        <f>VLOOKUP(E562,' SAGE nécessaire'!$A$2:$C$192,2,0)</f>
        <v>non</v>
      </c>
      <c r="H562" s="42" t="str">
        <f>VLOOKUP(E562,' SAGE nécessaire'!$A$2:$C$192,3,0)</f>
        <v>oui</v>
      </c>
      <c r="I562" s="43" t="s">
        <v>480</v>
      </c>
      <c r="J562" s="44" t="s">
        <v>2212</v>
      </c>
      <c r="K562" s="40" t="s">
        <v>73</v>
      </c>
      <c r="L562" s="45" t="s">
        <v>138</v>
      </c>
      <c r="M562" s="46" t="s">
        <v>139</v>
      </c>
      <c r="N562" s="45"/>
      <c r="O562" s="46"/>
      <c r="P562" s="47" t="s">
        <v>2213</v>
      </c>
      <c r="Q562" s="48" t="s">
        <v>2214</v>
      </c>
      <c r="R562" s="79" t="s">
        <v>200</v>
      </c>
      <c r="S562" s="50" t="s">
        <v>91</v>
      </c>
      <c r="T562" s="81" t="s">
        <v>545</v>
      </c>
      <c r="U562" s="52"/>
      <c r="V562" s="58" t="s">
        <v>93</v>
      </c>
      <c r="X562" s="54" t="s">
        <v>83</v>
      </c>
      <c r="Y562" s="54" t="s">
        <v>83</v>
      </c>
      <c r="Z562" s="54" t="s">
        <v>84</v>
      </c>
      <c r="AA562" s="50"/>
      <c r="AB562" s="55"/>
      <c r="AC562" s="56"/>
      <c r="AJR562"/>
      <c r="AJS562"/>
      <c r="AJT562"/>
      <c r="AJU562"/>
      <c r="AJV562"/>
      <c r="AJW562"/>
      <c r="AJX562"/>
      <c r="AJY562"/>
      <c r="AJZ562"/>
      <c r="AKA562"/>
      <c r="AKB562"/>
      <c r="AKC562"/>
      <c r="AKD562"/>
      <c r="AKE562"/>
      <c r="AKF562"/>
      <c r="AKG562"/>
      <c r="AKH562"/>
      <c r="AKI562"/>
      <c r="AKJ562"/>
      <c r="AKK562"/>
      <c r="AKL562"/>
      <c r="AKM562"/>
      <c r="AKN562"/>
      <c r="AKO562"/>
      <c r="AKP562"/>
      <c r="AKQ562"/>
      <c r="AKR562"/>
      <c r="AKS562"/>
      <c r="AKT562"/>
      <c r="AKU562"/>
      <c r="AKV562"/>
      <c r="AKW562"/>
      <c r="AKX562"/>
      <c r="AKY562"/>
      <c r="AKZ562"/>
      <c r="ALA562"/>
      <c r="ALB562"/>
      <c r="ALC562"/>
      <c r="ALD562"/>
      <c r="ALE562"/>
      <c r="ALF562"/>
      <c r="ALG562"/>
      <c r="ALH562"/>
      <c r="ALI562"/>
      <c r="ALJ562"/>
      <c r="ALK562"/>
      <c r="ALL562"/>
      <c r="ALM562"/>
      <c r="ALN562"/>
      <c r="ALO562"/>
      <c r="ALP562"/>
      <c r="ALQ562"/>
      <c r="ALR562"/>
      <c r="ALS562"/>
      <c r="ALT562"/>
      <c r="ALU562"/>
      <c r="ALV562"/>
      <c r="ALW562"/>
      <c r="ALX562"/>
      <c r="ALY562"/>
      <c r="ALZ562"/>
      <c r="AMA562"/>
      <c r="AMB562"/>
      <c r="AMC562"/>
      <c r="AMD562"/>
      <c r="AME562"/>
      <c r="AMF562"/>
      <c r="AMG562"/>
      <c r="AMH562"/>
      <c r="AMI562"/>
      <c r="AMJ562"/>
    </row>
    <row r="563" spans="1:1024" s="57" customFormat="1" ht="63" x14ac:dyDescent="0.3">
      <c r="A563" s="40" t="str">
        <f>VLOOKUP(E563,comité_bassin!A:B,2,0)</f>
        <v>Loire-Bretagne</v>
      </c>
      <c r="B563" s="40" t="str">
        <f>VLOOKUP(E563,'Région SAGE'!$A$2:$B$233,2,0)</f>
        <v>BRETAGNE</v>
      </c>
      <c r="C563" s="40" t="str">
        <f>VLOOKUP(E563,'département SAGE'!$A$2:$B$192,2,0)</f>
        <v>COTES-D'ARMOR</v>
      </c>
      <c r="D563" s="41" t="s">
        <v>2210</v>
      </c>
      <c r="E563" s="75" t="s">
        <v>2211</v>
      </c>
      <c r="F563" s="42">
        <f>VLOOKUP(E563,date_approbation!$A$2:$B$192,2,0)</f>
        <v>42846</v>
      </c>
      <c r="G563" s="42" t="str">
        <f>VLOOKUP(E563,' SAGE nécessaire'!$A$2:$C$192,2,0)</f>
        <v>non</v>
      </c>
      <c r="H563" s="42" t="str">
        <f>VLOOKUP(E563,' SAGE nécessaire'!$A$2:$C$192,3,0)</f>
        <v>oui</v>
      </c>
      <c r="I563" s="43" t="s">
        <v>484</v>
      </c>
      <c r="J563" s="44" t="s">
        <v>2215</v>
      </c>
      <c r="K563" s="40" t="s">
        <v>73</v>
      </c>
      <c r="L563" s="45" t="s">
        <v>138</v>
      </c>
      <c r="M563" s="46" t="s">
        <v>139</v>
      </c>
      <c r="N563" s="45"/>
      <c r="O563" s="46"/>
      <c r="P563" s="47" t="s">
        <v>2216</v>
      </c>
      <c r="Q563" s="48" t="s">
        <v>2217</v>
      </c>
      <c r="R563" s="79" t="s">
        <v>200</v>
      </c>
      <c r="S563" s="50" t="s">
        <v>91</v>
      </c>
      <c r="T563" s="51" t="s">
        <v>142</v>
      </c>
      <c r="U563" s="52"/>
      <c r="V563" s="58" t="s">
        <v>82</v>
      </c>
      <c r="X563" s="54" t="s">
        <v>83</v>
      </c>
      <c r="Y563" s="90" t="s">
        <v>71</v>
      </c>
      <c r="Z563" s="54" t="s">
        <v>84</v>
      </c>
      <c r="AA563" s="50"/>
      <c r="AB563" s="55"/>
      <c r="AC563" s="56"/>
      <c r="AJR563"/>
      <c r="AJS563"/>
      <c r="AJT563"/>
      <c r="AJU563"/>
      <c r="AJV563"/>
      <c r="AJW563"/>
      <c r="AJX563"/>
      <c r="AJY563"/>
      <c r="AJZ563"/>
      <c r="AKA563"/>
      <c r="AKB563"/>
      <c r="AKC563"/>
      <c r="AKD563"/>
      <c r="AKE563"/>
      <c r="AKF563"/>
      <c r="AKG563"/>
      <c r="AKH563"/>
      <c r="AKI563"/>
      <c r="AKJ563"/>
      <c r="AKK563"/>
      <c r="AKL563"/>
      <c r="AKM563"/>
      <c r="AKN563"/>
      <c r="AKO563"/>
      <c r="AKP563"/>
      <c r="AKQ563"/>
      <c r="AKR563"/>
      <c r="AKS563"/>
      <c r="AKT563"/>
      <c r="AKU563"/>
      <c r="AKV563"/>
      <c r="AKW563"/>
      <c r="AKX563"/>
      <c r="AKY563"/>
      <c r="AKZ563"/>
      <c r="ALA563"/>
      <c r="ALB563"/>
      <c r="ALC563"/>
      <c r="ALD563"/>
      <c r="ALE563"/>
      <c r="ALF563"/>
      <c r="ALG563"/>
      <c r="ALH563"/>
      <c r="ALI563"/>
      <c r="ALJ563"/>
      <c r="ALK563"/>
      <c r="ALL563"/>
      <c r="ALM563"/>
      <c r="ALN563"/>
      <c r="ALO563"/>
      <c r="ALP563"/>
      <c r="ALQ563"/>
      <c r="ALR563"/>
      <c r="ALS563"/>
      <c r="ALT563"/>
      <c r="ALU563"/>
      <c r="ALV563"/>
      <c r="ALW563"/>
      <c r="ALX563"/>
      <c r="ALY563"/>
      <c r="ALZ563"/>
      <c r="AMA563"/>
      <c r="AMB563"/>
      <c r="AMC563"/>
      <c r="AMD563"/>
      <c r="AME563"/>
      <c r="AMF563"/>
      <c r="AMG563"/>
      <c r="AMH563"/>
      <c r="AMI563"/>
      <c r="AMJ563"/>
    </row>
    <row r="564" spans="1:1024" s="57" customFormat="1" ht="42" x14ac:dyDescent="0.3">
      <c r="A564" s="40" t="str">
        <f>VLOOKUP(E564,comité_bassin!A:B,2,0)</f>
        <v>Loire-Bretagne</v>
      </c>
      <c r="B564" s="40" t="str">
        <f>VLOOKUP(E564,'Région SAGE'!$A$2:$B$233,2,0)</f>
        <v>BRETAGNE</v>
      </c>
      <c r="C564" s="40" t="str">
        <f>VLOOKUP(E564,'département SAGE'!$A$2:$B$192,2,0)</f>
        <v>COTES-D'ARMOR</v>
      </c>
      <c r="D564" s="41" t="s">
        <v>2210</v>
      </c>
      <c r="E564" s="75" t="s">
        <v>2211</v>
      </c>
      <c r="F564" s="42">
        <f>VLOOKUP(E564,date_approbation!$A$2:$B$192,2,0)</f>
        <v>42846</v>
      </c>
      <c r="G564" s="42" t="str">
        <f>VLOOKUP(E564,' SAGE nécessaire'!$A$2:$C$192,2,0)</f>
        <v>non</v>
      </c>
      <c r="H564" s="42" t="str">
        <f>VLOOKUP(E564,' SAGE nécessaire'!$A$2:$C$192,3,0)</f>
        <v>oui</v>
      </c>
      <c r="I564" s="43" t="s">
        <v>489</v>
      </c>
      <c r="J564" s="44" t="s">
        <v>2218</v>
      </c>
      <c r="K564" s="40" t="s">
        <v>73</v>
      </c>
      <c r="L564" s="45" t="str">
        <f>IF(OR(S564="2°a)", S564="2°b)",S564="2°c)",S564="4°"),"Milieux aquatiques","")</f>
        <v>Milieux aquatiques</v>
      </c>
      <c r="M564" s="46" t="s">
        <v>217</v>
      </c>
      <c r="N564" s="45" t="s">
        <v>74</v>
      </c>
      <c r="O564" s="46" t="s">
        <v>395</v>
      </c>
      <c r="P564" s="47" t="s">
        <v>2219</v>
      </c>
      <c r="Q564" s="48" t="s">
        <v>2220</v>
      </c>
      <c r="R564" s="79" t="s">
        <v>220</v>
      </c>
      <c r="S564" s="55" t="s">
        <v>79</v>
      </c>
      <c r="T564" s="67" t="s">
        <v>148</v>
      </c>
      <c r="U564" s="52"/>
      <c r="V564" s="58" t="s">
        <v>82</v>
      </c>
      <c r="X564" s="54" t="s">
        <v>83</v>
      </c>
      <c r="Y564" s="54" t="s">
        <v>83</v>
      </c>
      <c r="Z564" s="54" t="s">
        <v>84</v>
      </c>
      <c r="AA564" s="50"/>
      <c r="AB564" s="55"/>
      <c r="AC564" s="56"/>
      <c r="AJR564"/>
      <c r="AJS564"/>
      <c r="AJT564"/>
      <c r="AJU564"/>
      <c r="AJV564"/>
      <c r="AJW564"/>
      <c r="AJX564"/>
      <c r="AJY564"/>
      <c r="AJZ564"/>
      <c r="AKA564"/>
      <c r="AKB564"/>
      <c r="AKC564"/>
      <c r="AKD564"/>
      <c r="AKE564"/>
      <c r="AKF564"/>
      <c r="AKG564"/>
      <c r="AKH564"/>
      <c r="AKI564"/>
      <c r="AKJ564"/>
      <c r="AKK564"/>
      <c r="AKL564"/>
      <c r="AKM564"/>
      <c r="AKN564"/>
      <c r="AKO564"/>
      <c r="AKP564"/>
      <c r="AKQ564"/>
      <c r="AKR564"/>
      <c r="AKS564"/>
      <c r="AKT564"/>
      <c r="AKU564"/>
      <c r="AKV564"/>
      <c r="AKW564"/>
      <c r="AKX564"/>
      <c r="AKY564"/>
      <c r="AKZ564"/>
      <c r="ALA564"/>
      <c r="ALB564"/>
      <c r="ALC564"/>
      <c r="ALD564"/>
      <c r="ALE564"/>
      <c r="ALF564"/>
      <c r="ALG564"/>
      <c r="ALH564"/>
      <c r="ALI564"/>
      <c r="ALJ564"/>
      <c r="ALK564"/>
      <c r="ALL564"/>
      <c r="ALM564"/>
      <c r="ALN564"/>
      <c r="ALO564"/>
      <c r="ALP564"/>
      <c r="ALQ564"/>
      <c r="ALR564"/>
      <c r="ALS564"/>
      <c r="ALT564"/>
      <c r="ALU564"/>
      <c r="ALV564"/>
      <c r="ALW564"/>
      <c r="ALX564"/>
      <c r="ALY564"/>
      <c r="ALZ564"/>
      <c r="AMA564"/>
      <c r="AMB564"/>
      <c r="AMC564"/>
      <c r="AMD564"/>
      <c r="AME564"/>
      <c r="AMF564"/>
      <c r="AMG564"/>
      <c r="AMH564"/>
      <c r="AMI564"/>
      <c r="AMJ564"/>
    </row>
    <row r="565" spans="1:1024" s="57" customFormat="1" ht="409.6" x14ac:dyDescent="0.3">
      <c r="A565" s="40" t="str">
        <f>VLOOKUP(E565,comité_bassin!A:B,2,0)</f>
        <v>Loire-Bretagne</v>
      </c>
      <c r="B565" s="40" t="str">
        <f>VLOOKUP(E565,'Région SAGE'!$A$2:$B$233,2,0)</f>
        <v>BRETAGNE</v>
      </c>
      <c r="C565" s="40" t="str">
        <f>VLOOKUP(E565,'département SAGE'!$A$2:$B$192,2,0)</f>
        <v>COTES-D'ARMOR</v>
      </c>
      <c r="D565" s="41" t="s">
        <v>2210</v>
      </c>
      <c r="E565" s="75" t="s">
        <v>2211</v>
      </c>
      <c r="F565" s="42">
        <f>VLOOKUP(E565,date_approbation!$A$2:$B$192,2,0)</f>
        <v>42846</v>
      </c>
      <c r="G565" s="42" t="str">
        <f>VLOOKUP(E565,' SAGE nécessaire'!$A$2:$C$192,2,0)</f>
        <v>non</v>
      </c>
      <c r="H565" s="42" t="str">
        <f>VLOOKUP(E565,' SAGE nécessaire'!$A$2:$C$192,3,0)</f>
        <v>oui</v>
      </c>
      <c r="I565" s="43" t="s">
        <v>493</v>
      </c>
      <c r="J565" s="44" t="s">
        <v>2221</v>
      </c>
      <c r="K565" s="40" t="s">
        <v>73</v>
      </c>
      <c r="L565" s="45" t="str">
        <f>IF(OR(S565="2°a)", S565="2°b)",S565="2°c)",S565="4°"),"Milieux aquatiques","")</f>
        <v>Milieux aquatiques</v>
      </c>
      <c r="M565" s="46" t="s">
        <v>87</v>
      </c>
      <c r="N565" s="45"/>
      <c r="O565" s="46"/>
      <c r="P565" s="47" t="s">
        <v>2222</v>
      </c>
      <c r="Q565" s="48" t="s">
        <v>2223</v>
      </c>
      <c r="R565" s="79" t="s">
        <v>200</v>
      </c>
      <c r="S565" s="50" t="s">
        <v>91</v>
      </c>
      <c r="T565" s="81" t="s">
        <v>92</v>
      </c>
      <c r="U565" s="52" t="s">
        <v>115</v>
      </c>
      <c r="V565" s="58" t="s">
        <v>82</v>
      </c>
      <c r="X565" s="54" t="s">
        <v>83</v>
      </c>
      <c r="Y565" s="54" t="s">
        <v>83</v>
      </c>
      <c r="Z565" s="54" t="s">
        <v>84</v>
      </c>
      <c r="AA565" s="50"/>
      <c r="AB565" s="55"/>
      <c r="AC565" s="56"/>
      <c r="AJR565"/>
      <c r="AJS565"/>
      <c r="AJT565"/>
      <c r="AJU565"/>
      <c r="AJV565"/>
      <c r="AJW565"/>
      <c r="AJX565"/>
      <c r="AJY565"/>
      <c r="AJZ565"/>
      <c r="AKA565"/>
      <c r="AKB565"/>
      <c r="AKC565"/>
      <c r="AKD565"/>
      <c r="AKE565"/>
      <c r="AKF565"/>
      <c r="AKG565"/>
      <c r="AKH565"/>
      <c r="AKI565"/>
      <c r="AKJ565"/>
      <c r="AKK565"/>
      <c r="AKL565"/>
      <c r="AKM565"/>
      <c r="AKN565"/>
      <c r="AKO565"/>
      <c r="AKP565"/>
      <c r="AKQ565"/>
      <c r="AKR565"/>
      <c r="AKS565"/>
      <c r="AKT565"/>
      <c r="AKU565"/>
      <c r="AKV565"/>
      <c r="AKW565"/>
      <c r="AKX565"/>
      <c r="AKY565"/>
      <c r="AKZ565"/>
      <c r="ALA565"/>
      <c r="ALB565"/>
      <c r="ALC565"/>
      <c r="ALD565"/>
      <c r="ALE565"/>
      <c r="ALF565"/>
      <c r="ALG565"/>
      <c r="ALH565"/>
      <c r="ALI565"/>
      <c r="ALJ565"/>
      <c r="ALK565"/>
      <c r="ALL565"/>
      <c r="ALM565"/>
      <c r="ALN565"/>
      <c r="ALO565"/>
      <c r="ALP565"/>
      <c r="ALQ565"/>
      <c r="ALR565"/>
      <c r="ALS565"/>
      <c r="ALT565"/>
      <c r="ALU565"/>
      <c r="ALV565"/>
      <c r="ALW565"/>
      <c r="ALX565"/>
      <c r="ALY565"/>
      <c r="ALZ565"/>
      <c r="AMA565"/>
      <c r="AMB565"/>
      <c r="AMC565"/>
      <c r="AMD565"/>
      <c r="AME565"/>
      <c r="AMF565"/>
      <c r="AMG565"/>
      <c r="AMH565"/>
      <c r="AMI565"/>
      <c r="AMJ565"/>
    </row>
    <row r="566" spans="1:1024" s="57" customFormat="1" ht="252" x14ac:dyDescent="0.3">
      <c r="A566" s="40" t="str">
        <f>VLOOKUP(E566,comité_bassin!A:B,2,0)</f>
        <v>Loire-Bretagne</v>
      </c>
      <c r="B566" s="40" t="str">
        <f>VLOOKUP(E566,'Région SAGE'!$A$2:$B$233,2,0)</f>
        <v>BRETAGNE</v>
      </c>
      <c r="C566" s="40" t="str">
        <f>VLOOKUP(E566,'département SAGE'!$A$2:$B$192,2,0)</f>
        <v>COTES-D'ARMOR</v>
      </c>
      <c r="D566" s="41" t="s">
        <v>2210</v>
      </c>
      <c r="E566" s="75" t="s">
        <v>2211</v>
      </c>
      <c r="F566" s="42">
        <f>VLOOKUP(E566,date_approbation!$A$2:$B$192,2,0)</f>
        <v>42846</v>
      </c>
      <c r="G566" s="42" t="str">
        <f>VLOOKUP(E566,' SAGE nécessaire'!$A$2:$C$192,2,0)</f>
        <v>non</v>
      </c>
      <c r="H566" s="42" t="str">
        <f>VLOOKUP(E566,' SAGE nécessaire'!$A$2:$C$192,3,0)</f>
        <v>oui</v>
      </c>
      <c r="I566" s="43" t="s">
        <v>497</v>
      </c>
      <c r="J566" s="44" t="s">
        <v>2224</v>
      </c>
      <c r="K566" s="40" t="s">
        <v>73</v>
      </c>
      <c r="L566" s="45" t="str">
        <f>IF(OR(S566="2°a)", S566="2°b)",S566="2°c)",S566="4°"),"Milieux aquatiques","")</f>
        <v>Milieux aquatiques</v>
      </c>
      <c r="M566" s="46" t="s">
        <v>97</v>
      </c>
      <c r="N566" s="45"/>
      <c r="O566" s="46"/>
      <c r="P566" s="47" t="s">
        <v>2225</v>
      </c>
      <c r="Q566" s="48" t="s">
        <v>2226</v>
      </c>
      <c r="R566" s="69" t="s">
        <v>200</v>
      </c>
      <c r="S566" s="55" t="s">
        <v>79</v>
      </c>
      <c r="T566" s="81" t="s">
        <v>588</v>
      </c>
      <c r="U566" s="52"/>
      <c r="V566" s="70" t="s">
        <v>93</v>
      </c>
      <c r="X566" s="54" t="s">
        <v>83</v>
      </c>
      <c r="Y566" s="54" t="s">
        <v>83</v>
      </c>
      <c r="Z566" s="54" t="s">
        <v>84</v>
      </c>
      <c r="AA566" s="50"/>
      <c r="AB566" s="55"/>
      <c r="AC566" s="56"/>
      <c r="AJR566"/>
      <c r="AJS566"/>
      <c r="AJT566"/>
      <c r="AJU566"/>
      <c r="AJV566"/>
      <c r="AJW566"/>
      <c r="AJX566"/>
      <c r="AJY566"/>
      <c r="AJZ566"/>
      <c r="AKA566"/>
      <c r="AKB566"/>
      <c r="AKC566"/>
      <c r="AKD566"/>
      <c r="AKE566"/>
      <c r="AKF566"/>
      <c r="AKG566"/>
      <c r="AKH566"/>
      <c r="AKI566"/>
      <c r="AKJ566"/>
      <c r="AKK566"/>
      <c r="AKL566"/>
      <c r="AKM566"/>
      <c r="AKN566"/>
      <c r="AKO566"/>
      <c r="AKP566"/>
      <c r="AKQ566"/>
      <c r="AKR566"/>
      <c r="AKS566"/>
      <c r="AKT566"/>
      <c r="AKU566"/>
      <c r="AKV566"/>
      <c r="AKW566"/>
      <c r="AKX566"/>
      <c r="AKY566"/>
      <c r="AKZ566"/>
      <c r="ALA566"/>
      <c r="ALB566"/>
      <c r="ALC566"/>
      <c r="ALD566"/>
      <c r="ALE566"/>
      <c r="ALF566"/>
      <c r="ALG566"/>
      <c r="ALH566"/>
      <c r="ALI566"/>
      <c r="ALJ566"/>
      <c r="ALK566"/>
      <c r="ALL566"/>
      <c r="ALM566"/>
      <c r="ALN566"/>
      <c r="ALO566"/>
      <c r="ALP566"/>
      <c r="ALQ566"/>
      <c r="ALR566"/>
      <c r="ALS566"/>
      <c r="ALT566"/>
      <c r="ALU566"/>
      <c r="ALV566"/>
      <c r="ALW566"/>
      <c r="ALX566"/>
      <c r="ALY566"/>
      <c r="ALZ566"/>
      <c r="AMA566"/>
      <c r="AMB566"/>
      <c r="AMC566"/>
      <c r="AMD566"/>
      <c r="AME566"/>
      <c r="AMF566"/>
      <c r="AMG566"/>
      <c r="AMH566"/>
      <c r="AMI566"/>
      <c r="AMJ566"/>
    </row>
    <row r="567" spans="1:1024" s="57" customFormat="1" ht="84" x14ac:dyDescent="0.3">
      <c r="A567" s="40" t="str">
        <f>VLOOKUP(E567,comité_bassin!A:B,2,0)</f>
        <v>Loire-Bretagne</v>
      </c>
      <c r="B567" s="40" t="str">
        <f>VLOOKUP(E567,'Région SAGE'!$A$2:$B$233,2,0)</f>
        <v>PAYS DE LA LOIRE</v>
      </c>
      <c r="C567" s="40" t="str">
        <f>VLOOKUP(E567,'département SAGE'!$A$2:$B$192,2,0)</f>
        <v>VENDEE</v>
      </c>
      <c r="D567" s="41" t="s">
        <v>2227</v>
      </c>
      <c r="E567" s="75" t="s">
        <v>2228</v>
      </c>
      <c r="F567" s="42">
        <f>VLOOKUP(E567,date_approbation!$A$2:$B$192,2,0)</f>
        <v>40651</v>
      </c>
      <c r="G567" s="42" t="str">
        <f>VLOOKUP(E567,' SAGE nécessaire'!$A$2:$C$192,2,0)</f>
        <v>oui</v>
      </c>
      <c r="H567" s="42" t="str">
        <f>VLOOKUP(E567,' SAGE nécessaire'!$A$2:$C$192,3,0)</f>
        <v>non</v>
      </c>
      <c r="I567" s="43" t="s">
        <v>480</v>
      </c>
      <c r="J567" s="44" t="s">
        <v>2229</v>
      </c>
      <c r="K567" s="40" t="s">
        <v>107</v>
      </c>
      <c r="L567" s="45" t="s">
        <v>108</v>
      </c>
      <c r="M567" s="46"/>
      <c r="N567" s="45"/>
      <c r="O567" s="46"/>
      <c r="P567" s="47" t="s">
        <v>2230</v>
      </c>
      <c r="Q567" s="48" t="s">
        <v>2231</v>
      </c>
      <c r="R567" s="79" t="s">
        <v>220</v>
      </c>
      <c r="S567" s="55" t="s">
        <v>113</v>
      </c>
      <c r="T567" s="51" t="s">
        <v>285</v>
      </c>
      <c r="U567" s="52"/>
      <c r="V567" s="70" t="s">
        <v>93</v>
      </c>
      <c r="X567" s="54" t="s">
        <v>83</v>
      </c>
      <c r="Y567" s="88" t="s">
        <v>71</v>
      </c>
      <c r="Z567" s="86" t="s">
        <v>102</v>
      </c>
      <c r="AA567" s="50"/>
      <c r="AB567" s="55"/>
      <c r="AC567" s="56"/>
      <c r="AJR567"/>
      <c r="AJS567"/>
      <c r="AJT567"/>
      <c r="AJU567"/>
      <c r="AJV567"/>
      <c r="AJW567"/>
      <c r="AJX567"/>
      <c r="AJY567"/>
      <c r="AJZ567"/>
      <c r="AKA567"/>
      <c r="AKB567"/>
      <c r="AKC567"/>
      <c r="AKD567"/>
      <c r="AKE567"/>
      <c r="AKF567"/>
      <c r="AKG567"/>
      <c r="AKH567"/>
      <c r="AKI567"/>
      <c r="AKJ567"/>
      <c r="AKK567"/>
      <c r="AKL567"/>
      <c r="AKM567"/>
      <c r="AKN567"/>
      <c r="AKO567"/>
      <c r="AKP567"/>
      <c r="AKQ567"/>
      <c r="AKR567"/>
      <c r="AKS567"/>
      <c r="AKT567"/>
      <c r="AKU567"/>
      <c r="AKV567"/>
      <c r="AKW567"/>
      <c r="AKX567"/>
      <c r="AKY567"/>
      <c r="AKZ567"/>
      <c r="ALA567"/>
      <c r="ALB567"/>
      <c r="ALC567"/>
      <c r="ALD567"/>
      <c r="ALE567"/>
      <c r="ALF567"/>
      <c r="ALG567"/>
      <c r="ALH567"/>
      <c r="ALI567"/>
      <c r="ALJ567"/>
      <c r="ALK567"/>
      <c r="ALL567"/>
      <c r="ALM567"/>
      <c r="ALN567"/>
      <c r="ALO567"/>
      <c r="ALP567"/>
      <c r="ALQ567"/>
      <c r="ALR567"/>
      <c r="ALS567"/>
      <c r="ALT567"/>
      <c r="ALU567"/>
      <c r="ALV567"/>
      <c r="ALW567"/>
      <c r="ALX567"/>
      <c r="ALY567"/>
      <c r="ALZ567"/>
      <c r="AMA567"/>
      <c r="AMB567"/>
      <c r="AMC567"/>
      <c r="AMD567"/>
      <c r="AME567"/>
      <c r="AMF567"/>
      <c r="AMG567"/>
      <c r="AMH567"/>
      <c r="AMI567"/>
      <c r="AMJ567"/>
    </row>
    <row r="568" spans="1:1024" s="57" customFormat="1" ht="210" x14ac:dyDescent="0.3">
      <c r="A568" s="40" t="str">
        <f>VLOOKUP(E568,comité_bassin!A:B,2,0)</f>
        <v>Loire-Bretagne</v>
      </c>
      <c r="B568" s="40" t="str">
        <f>VLOOKUP(E568,'Région SAGE'!$A$2:$B$233,2,0)</f>
        <v>PAYS DE LA LOIRE</v>
      </c>
      <c r="C568" s="40" t="str">
        <f>VLOOKUP(E568,'département SAGE'!$A$2:$B$192,2,0)</f>
        <v>VENDEE</v>
      </c>
      <c r="D568" s="41" t="s">
        <v>2227</v>
      </c>
      <c r="E568" s="75" t="s">
        <v>2228</v>
      </c>
      <c r="F568" s="42">
        <f>VLOOKUP(E568,date_approbation!$A$2:$B$192,2,0)</f>
        <v>40651</v>
      </c>
      <c r="G568" s="42" t="str">
        <f>VLOOKUP(E568,' SAGE nécessaire'!$A$2:$C$192,2,0)</f>
        <v>oui</v>
      </c>
      <c r="H568" s="42" t="str">
        <f>VLOOKUP(E568,' SAGE nécessaire'!$A$2:$C$192,3,0)</f>
        <v>non</v>
      </c>
      <c r="I568" s="43" t="s">
        <v>484</v>
      </c>
      <c r="J568" s="44" t="s">
        <v>2232</v>
      </c>
      <c r="K568" s="40" t="s">
        <v>107</v>
      </c>
      <c r="L568" s="45" t="s">
        <v>108</v>
      </c>
      <c r="M568" s="46"/>
      <c r="N568" s="45"/>
      <c r="O568" s="46"/>
      <c r="P568" s="47" t="s">
        <v>2233</v>
      </c>
      <c r="Q568" s="48" t="s">
        <v>2234</v>
      </c>
      <c r="R568" s="79" t="s">
        <v>220</v>
      </c>
      <c r="S568" s="55" t="s">
        <v>113</v>
      </c>
      <c r="T568" s="51" t="s">
        <v>285</v>
      </c>
      <c r="U568" s="52"/>
      <c r="V568" s="70" t="s">
        <v>93</v>
      </c>
      <c r="X568" s="54" t="s">
        <v>83</v>
      </c>
      <c r="Y568" s="54" t="s">
        <v>83</v>
      </c>
      <c r="Z568" s="54" t="s">
        <v>84</v>
      </c>
      <c r="AA568" s="50"/>
      <c r="AB568" s="55"/>
      <c r="AC568" s="56"/>
      <c r="AJR568"/>
      <c r="AJS568"/>
      <c r="AJT568"/>
      <c r="AJU568"/>
      <c r="AJV568"/>
      <c r="AJW568"/>
      <c r="AJX568"/>
      <c r="AJY568"/>
      <c r="AJZ568"/>
      <c r="AKA568"/>
      <c r="AKB568"/>
      <c r="AKC568"/>
      <c r="AKD568"/>
      <c r="AKE568"/>
      <c r="AKF568"/>
      <c r="AKG568"/>
      <c r="AKH568"/>
      <c r="AKI568"/>
      <c r="AKJ568"/>
      <c r="AKK568"/>
      <c r="AKL568"/>
      <c r="AKM568"/>
      <c r="AKN568"/>
      <c r="AKO568"/>
      <c r="AKP568"/>
      <c r="AKQ568"/>
      <c r="AKR568"/>
      <c r="AKS568"/>
      <c r="AKT568"/>
      <c r="AKU568"/>
      <c r="AKV568"/>
      <c r="AKW568"/>
      <c r="AKX568"/>
      <c r="AKY568"/>
      <c r="AKZ568"/>
      <c r="ALA568"/>
      <c r="ALB568"/>
      <c r="ALC568"/>
      <c r="ALD568"/>
      <c r="ALE568"/>
      <c r="ALF568"/>
      <c r="ALG568"/>
      <c r="ALH568"/>
      <c r="ALI568"/>
      <c r="ALJ568"/>
      <c r="ALK568"/>
      <c r="ALL568"/>
      <c r="ALM568"/>
      <c r="ALN568"/>
      <c r="ALO568"/>
      <c r="ALP568"/>
      <c r="ALQ568"/>
      <c r="ALR568"/>
      <c r="ALS568"/>
      <c r="ALT568"/>
      <c r="ALU568"/>
      <c r="ALV568"/>
      <c r="ALW568"/>
      <c r="ALX568"/>
      <c r="ALY568"/>
      <c r="ALZ568"/>
      <c r="AMA568"/>
      <c r="AMB568"/>
      <c r="AMC568"/>
      <c r="AMD568"/>
      <c r="AME568"/>
      <c r="AMF568"/>
      <c r="AMG568"/>
      <c r="AMH568"/>
      <c r="AMI568"/>
      <c r="AMJ568"/>
    </row>
    <row r="569" spans="1:1024" s="57" customFormat="1" ht="409.6" x14ac:dyDescent="0.3">
      <c r="A569" s="40" t="str">
        <f>VLOOKUP(E569,comité_bassin!A:B,2,0)</f>
        <v>Loire-Bretagne</v>
      </c>
      <c r="B569" s="40" t="str">
        <f>VLOOKUP(E569,'Région SAGE'!$A$2:$B$233,2,0)</f>
        <v>PAYS DE LA LOIRE</v>
      </c>
      <c r="C569" s="40" t="str">
        <f>VLOOKUP(E569,'département SAGE'!$A$2:$B$192,2,0)</f>
        <v>VENDEE</v>
      </c>
      <c r="D569" s="41" t="s">
        <v>2227</v>
      </c>
      <c r="E569" s="75" t="s">
        <v>2228</v>
      </c>
      <c r="F569" s="42">
        <f>VLOOKUP(E569,date_approbation!$A$2:$B$192,2,0)</f>
        <v>40651</v>
      </c>
      <c r="G569" s="42" t="str">
        <f>VLOOKUP(E569,' SAGE nécessaire'!$A$2:$C$192,2,0)</f>
        <v>oui</v>
      </c>
      <c r="H569" s="42" t="str">
        <f>VLOOKUP(E569,' SAGE nécessaire'!$A$2:$C$192,3,0)</f>
        <v>non</v>
      </c>
      <c r="I569" s="43" t="s">
        <v>489</v>
      </c>
      <c r="J569" s="44" t="s">
        <v>2235</v>
      </c>
      <c r="K569" s="40" t="s">
        <v>73</v>
      </c>
      <c r="L569" s="45" t="s">
        <v>74</v>
      </c>
      <c r="M569" s="59" t="s">
        <v>119</v>
      </c>
      <c r="N569" s="45"/>
      <c r="O569" s="46"/>
      <c r="P569" s="47" t="s">
        <v>2236</v>
      </c>
      <c r="Q569" s="48" t="s">
        <v>2237</v>
      </c>
      <c r="R569" s="79" t="s">
        <v>220</v>
      </c>
      <c r="S569" s="55" t="s">
        <v>175</v>
      </c>
      <c r="T569" s="81" t="s">
        <v>460</v>
      </c>
      <c r="U569" s="52"/>
      <c r="V569" s="58" t="s">
        <v>82</v>
      </c>
      <c r="X569" s="54" t="s">
        <v>83</v>
      </c>
      <c r="Y569" s="54" t="s">
        <v>83</v>
      </c>
      <c r="Z569" s="86" t="s">
        <v>102</v>
      </c>
      <c r="AA569" s="50"/>
      <c r="AB569" s="55"/>
      <c r="AC569" s="56"/>
      <c r="AJR569"/>
      <c r="AJS569"/>
      <c r="AJT569"/>
      <c r="AJU569"/>
      <c r="AJV569"/>
      <c r="AJW569"/>
      <c r="AJX569"/>
      <c r="AJY569"/>
      <c r="AJZ569"/>
      <c r="AKA569"/>
      <c r="AKB569"/>
      <c r="AKC569"/>
      <c r="AKD569"/>
      <c r="AKE569"/>
      <c r="AKF569"/>
      <c r="AKG569"/>
      <c r="AKH569"/>
      <c r="AKI569"/>
      <c r="AKJ569"/>
      <c r="AKK569"/>
      <c r="AKL569"/>
      <c r="AKM569"/>
      <c r="AKN569"/>
      <c r="AKO569"/>
      <c r="AKP569"/>
      <c r="AKQ569"/>
      <c r="AKR569"/>
      <c r="AKS569"/>
      <c r="AKT569"/>
      <c r="AKU569"/>
      <c r="AKV569"/>
      <c r="AKW569"/>
      <c r="AKX569"/>
      <c r="AKY569"/>
      <c r="AKZ569"/>
      <c r="ALA569"/>
      <c r="ALB569"/>
      <c r="ALC569"/>
      <c r="ALD569"/>
      <c r="ALE569"/>
      <c r="ALF569"/>
      <c r="ALG569"/>
      <c r="ALH569"/>
      <c r="ALI569"/>
      <c r="ALJ569"/>
      <c r="ALK569"/>
      <c r="ALL569"/>
      <c r="ALM569"/>
      <c r="ALN569"/>
      <c r="ALO569"/>
      <c r="ALP569"/>
      <c r="ALQ569"/>
      <c r="ALR569"/>
      <c r="ALS569"/>
      <c r="ALT569"/>
      <c r="ALU569"/>
      <c r="ALV569"/>
      <c r="ALW569"/>
      <c r="ALX569"/>
      <c r="ALY569"/>
      <c r="ALZ569"/>
      <c r="AMA569"/>
      <c r="AMB569"/>
      <c r="AMC569"/>
      <c r="AMD569"/>
      <c r="AME569"/>
      <c r="AMF569"/>
      <c r="AMG569"/>
      <c r="AMH569"/>
      <c r="AMI569"/>
      <c r="AMJ569"/>
    </row>
    <row r="570" spans="1:1024" s="57" customFormat="1" ht="409.6" x14ac:dyDescent="0.3">
      <c r="A570" s="40" t="str">
        <f>VLOOKUP(E570,comité_bassin!A:B,2,0)</f>
        <v>Loire-Bretagne</v>
      </c>
      <c r="B570" s="40" t="str">
        <f>VLOOKUP(E570,'Région SAGE'!$A$2:$B$233,2,0)</f>
        <v>PAYS DE LA LOIRE</v>
      </c>
      <c r="C570" s="40" t="str">
        <f>VLOOKUP(E570,'département SAGE'!$A$2:$B$192,2,0)</f>
        <v>VENDEE</v>
      </c>
      <c r="D570" s="41" t="s">
        <v>2227</v>
      </c>
      <c r="E570" s="75" t="s">
        <v>2228</v>
      </c>
      <c r="F570" s="42">
        <f>VLOOKUP(E570,date_approbation!$A$2:$B$192,2,0)</f>
        <v>40651</v>
      </c>
      <c r="G570" s="42" t="str">
        <f>VLOOKUP(E570,' SAGE nécessaire'!$A$2:$C$192,2,0)</f>
        <v>oui</v>
      </c>
      <c r="H570" s="42" t="str">
        <f>VLOOKUP(E570,' SAGE nécessaire'!$A$2:$C$192,3,0)</f>
        <v>non</v>
      </c>
      <c r="I570" s="43" t="s">
        <v>489</v>
      </c>
      <c r="J570" s="44" t="s">
        <v>2238</v>
      </c>
      <c r="K570" s="40" t="s">
        <v>73</v>
      </c>
      <c r="L570" s="45" t="str">
        <f>IF(OR(S570="2°a)", S570="2°b)",S570="2°c)",S570="4°"),"Milieux aquatiques","")</f>
        <v>Milieux aquatiques</v>
      </c>
      <c r="M570" s="59" t="s">
        <v>119</v>
      </c>
      <c r="N570" s="45"/>
      <c r="O570" s="46"/>
      <c r="P570" s="47" t="s">
        <v>2236</v>
      </c>
      <c r="Q570" s="48" t="s">
        <v>2237</v>
      </c>
      <c r="R570" s="79" t="s">
        <v>220</v>
      </c>
      <c r="S570" s="55" t="s">
        <v>79</v>
      </c>
      <c r="T570" s="81" t="s">
        <v>460</v>
      </c>
      <c r="U570" s="52"/>
      <c r="V570" s="58" t="s">
        <v>82</v>
      </c>
      <c r="X570" s="54" t="s">
        <v>83</v>
      </c>
      <c r="Y570" s="54" t="s">
        <v>83</v>
      </c>
      <c r="Z570" s="86" t="s">
        <v>102</v>
      </c>
      <c r="AA570" s="50"/>
      <c r="AB570" s="55"/>
      <c r="AC570" s="56"/>
      <c r="AJR570"/>
      <c r="AJS570"/>
      <c r="AJT570"/>
      <c r="AJU570"/>
      <c r="AJV570"/>
      <c r="AJW570"/>
      <c r="AJX570"/>
      <c r="AJY570"/>
      <c r="AJZ570"/>
      <c r="AKA570"/>
      <c r="AKB570"/>
      <c r="AKC570"/>
      <c r="AKD570"/>
      <c r="AKE570"/>
      <c r="AKF570"/>
      <c r="AKG570"/>
      <c r="AKH570"/>
      <c r="AKI570"/>
      <c r="AKJ570"/>
      <c r="AKK570"/>
      <c r="AKL570"/>
      <c r="AKM570"/>
      <c r="AKN570"/>
      <c r="AKO570"/>
      <c r="AKP570"/>
      <c r="AKQ570"/>
      <c r="AKR570"/>
      <c r="AKS570"/>
      <c r="AKT570"/>
      <c r="AKU570"/>
      <c r="AKV570"/>
      <c r="AKW570"/>
      <c r="AKX570"/>
      <c r="AKY570"/>
      <c r="AKZ570"/>
      <c r="ALA570"/>
      <c r="ALB570"/>
      <c r="ALC570"/>
      <c r="ALD570"/>
      <c r="ALE570"/>
      <c r="ALF570"/>
      <c r="ALG570"/>
      <c r="ALH570"/>
      <c r="ALI570"/>
      <c r="ALJ570"/>
      <c r="ALK570"/>
      <c r="ALL570"/>
      <c r="ALM570"/>
      <c r="ALN570"/>
      <c r="ALO570"/>
      <c r="ALP570"/>
      <c r="ALQ570"/>
      <c r="ALR570"/>
      <c r="ALS570"/>
      <c r="ALT570"/>
      <c r="ALU570"/>
      <c r="ALV570"/>
      <c r="ALW570"/>
      <c r="ALX570"/>
      <c r="ALY570"/>
      <c r="ALZ570"/>
      <c r="AMA570"/>
      <c r="AMB570"/>
      <c r="AMC570"/>
      <c r="AMD570"/>
      <c r="AME570"/>
      <c r="AMF570"/>
      <c r="AMG570"/>
      <c r="AMH570"/>
      <c r="AMI570"/>
      <c r="AMJ570"/>
    </row>
    <row r="571" spans="1:1024" s="57" customFormat="1" ht="168" x14ac:dyDescent="0.3">
      <c r="A571" s="40" t="str">
        <f>VLOOKUP(E571,comité_bassin!A:B,2,0)</f>
        <v>Loire-Bretagne</v>
      </c>
      <c r="B571" s="40" t="str">
        <f>VLOOKUP(E571,'Région SAGE'!$A$2:$B$233,2,0)</f>
        <v>PAYS DE LA LOIRE</v>
      </c>
      <c r="C571" s="40" t="str">
        <f>VLOOKUP(E571,'département SAGE'!$A$2:$B$192,2,0)</f>
        <v>VENDEE</v>
      </c>
      <c r="D571" s="41" t="s">
        <v>2227</v>
      </c>
      <c r="E571" s="75" t="s">
        <v>2228</v>
      </c>
      <c r="F571" s="42">
        <f>VLOOKUP(E571,date_approbation!$A$2:$B$192,2,0)</f>
        <v>40651</v>
      </c>
      <c r="G571" s="42" t="str">
        <f>VLOOKUP(E571,' SAGE nécessaire'!$A$2:$C$192,2,0)</f>
        <v>oui</v>
      </c>
      <c r="H571" s="42" t="str">
        <f>VLOOKUP(E571,' SAGE nécessaire'!$A$2:$C$192,3,0)</f>
        <v>non</v>
      </c>
      <c r="I571" s="43" t="s">
        <v>493</v>
      </c>
      <c r="J571" s="44" t="s">
        <v>2238</v>
      </c>
      <c r="K571" s="40" t="s">
        <v>73</v>
      </c>
      <c r="L571" s="45" t="s">
        <v>74</v>
      </c>
      <c r="M571" s="59" t="s">
        <v>119</v>
      </c>
      <c r="N571" s="45"/>
      <c r="O571" s="46"/>
      <c r="P571" s="47" t="s">
        <v>2239</v>
      </c>
      <c r="Q571" s="48" t="s">
        <v>2240</v>
      </c>
      <c r="R571" s="79" t="s">
        <v>220</v>
      </c>
      <c r="S571" s="55" t="s">
        <v>1784</v>
      </c>
      <c r="T571" s="81" t="s">
        <v>460</v>
      </c>
      <c r="U571" s="52"/>
      <c r="V571" s="58" t="s">
        <v>93</v>
      </c>
      <c r="X571" s="54" t="s">
        <v>83</v>
      </c>
      <c r="Y571" s="54" t="s">
        <v>83</v>
      </c>
      <c r="Z571" s="54" t="s">
        <v>84</v>
      </c>
      <c r="AA571" s="50"/>
      <c r="AB571" s="55"/>
      <c r="AC571" s="56"/>
      <c r="AJR571"/>
      <c r="AJS571"/>
      <c r="AJT571"/>
      <c r="AJU571"/>
      <c r="AJV571"/>
      <c r="AJW571"/>
      <c r="AJX571"/>
      <c r="AJY571"/>
      <c r="AJZ571"/>
      <c r="AKA571"/>
      <c r="AKB571"/>
      <c r="AKC571"/>
      <c r="AKD571"/>
      <c r="AKE571"/>
      <c r="AKF571"/>
      <c r="AKG571"/>
      <c r="AKH571"/>
      <c r="AKI571"/>
      <c r="AKJ571"/>
      <c r="AKK571"/>
      <c r="AKL571"/>
      <c r="AKM571"/>
      <c r="AKN571"/>
      <c r="AKO571"/>
      <c r="AKP571"/>
      <c r="AKQ571"/>
      <c r="AKR571"/>
      <c r="AKS571"/>
      <c r="AKT571"/>
      <c r="AKU571"/>
      <c r="AKV571"/>
      <c r="AKW571"/>
      <c r="AKX571"/>
      <c r="AKY571"/>
      <c r="AKZ571"/>
      <c r="ALA571"/>
      <c r="ALB571"/>
      <c r="ALC571"/>
      <c r="ALD571"/>
      <c r="ALE571"/>
      <c r="ALF571"/>
      <c r="ALG571"/>
      <c r="ALH571"/>
      <c r="ALI571"/>
      <c r="ALJ571"/>
      <c r="ALK571"/>
      <c r="ALL571"/>
      <c r="ALM571"/>
      <c r="ALN571"/>
      <c r="ALO571"/>
      <c r="ALP571"/>
      <c r="ALQ571"/>
      <c r="ALR571"/>
      <c r="ALS571"/>
      <c r="ALT571"/>
      <c r="ALU571"/>
      <c r="ALV571"/>
      <c r="ALW571"/>
      <c r="ALX571"/>
      <c r="ALY571"/>
      <c r="ALZ571"/>
      <c r="AMA571"/>
      <c r="AMB571"/>
      <c r="AMC571"/>
      <c r="AMD571"/>
      <c r="AME571"/>
      <c r="AMF571"/>
      <c r="AMG571"/>
      <c r="AMH571"/>
      <c r="AMI571"/>
      <c r="AMJ571"/>
    </row>
    <row r="572" spans="1:1024" s="57" customFormat="1" ht="84" x14ac:dyDescent="0.3">
      <c r="A572" s="40" t="str">
        <f>VLOOKUP(E572,comité_bassin!A:B,2,0)</f>
        <v>Loire-Bretagne</v>
      </c>
      <c r="B572" s="40" t="str">
        <f>VLOOKUP(E572,'Région SAGE'!$A$2:$B$233,2,0)</f>
        <v>PAYS DE LA LOIRE</v>
      </c>
      <c r="C572" s="40" t="str">
        <f>VLOOKUP(E572,'département SAGE'!$A$2:$B$192,2,0)</f>
        <v>VENDEE</v>
      </c>
      <c r="D572" s="41" t="s">
        <v>2227</v>
      </c>
      <c r="E572" s="75" t="s">
        <v>2228</v>
      </c>
      <c r="F572" s="42">
        <f>VLOOKUP(E572,date_approbation!$A$2:$B$192,2,0)</f>
        <v>40651</v>
      </c>
      <c r="G572" s="42" t="str">
        <f>VLOOKUP(E572,' SAGE nécessaire'!$A$2:$C$192,2,0)</f>
        <v>oui</v>
      </c>
      <c r="H572" s="42" t="str">
        <f>VLOOKUP(E572,' SAGE nécessaire'!$A$2:$C$192,3,0)</f>
        <v>non</v>
      </c>
      <c r="I572" s="43" t="s">
        <v>497</v>
      </c>
      <c r="J572" s="44" t="s">
        <v>2241</v>
      </c>
      <c r="K572" s="40" t="s">
        <v>107</v>
      </c>
      <c r="L572" s="45" t="s">
        <v>108</v>
      </c>
      <c r="M572" s="46" t="s">
        <v>109</v>
      </c>
      <c r="N572" s="45"/>
      <c r="O572" s="46"/>
      <c r="P572" s="47" t="s">
        <v>2242</v>
      </c>
      <c r="Q572" s="48" t="s">
        <v>2243</v>
      </c>
      <c r="R572" s="79" t="s">
        <v>220</v>
      </c>
      <c r="S572" s="55" t="s">
        <v>113</v>
      </c>
      <c r="T572" s="81" t="s">
        <v>488</v>
      </c>
      <c r="U572" s="52"/>
      <c r="V572" s="58" t="s">
        <v>82</v>
      </c>
      <c r="X572" s="54" t="s">
        <v>83</v>
      </c>
      <c r="Y572" s="54" t="s">
        <v>83</v>
      </c>
      <c r="Z572" s="54" t="s">
        <v>84</v>
      </c>
      <c r="AA572" s="50"/>
      <c r="AB572" s="55"/>
      <c r="AC572" s="56"/>
      <c r="AJR572"/>
      <c r="AJS572"/>
      <c r="AJT572"/>
      <c r="AJU572"/>
      <c r="AJV572"/>
      <c r="AJW572"/>
      <c r="AJX572"/>
      <c r="AJY572"/>
      <c r="AJZ572"/>
      <c r="AKA572"/>
      <c r="AKB572"/>
      <c r="AKC572"/>
      <c r="AKD572"/>
      <c r="AKE572"/>
      <c r="AKF572"/>
      <c r="AKG572"/>
      <c r="AKH572"/>
      <c r="AKI572"/>
      <c r="AKJ572"/>
      <c r="AKK572"/>
      <c r="AKL572"/>
      <c r="AKM572"/>
      <c r="AKN572"/>
      <c r="AKO572"/>
      <c r="AKP572"/>
      <c r="AKQ572"/>
      <c r="AKR572"/>
      <c r="AKS572"/>
      <c r="AKT572"/>
      <c r="AKU572"/>
      <c r="AKV572"/>
      <c r="AKW572"/>
      <c r="AKX572"/>
      <c r="AKY572"/>
      <c r="AKZ572"/>
      <c r="ALA572"/>
      <c r="ALB572"/>
      <c r="ALC572"/>
      <c r="ALD572"/>
      <c r="ALE572"/>
      <c r="ALF572"/>
      <c r="ALG572"/>
      <c r="ALH572"/>
      <c r="ALI572"/>
      <c r="ALJ572"/>
      <c r="ALK572"/>
      <c r="ALL572"/>
      <c r="ALM572"/>
      <c r="ALN572"/>
      <c r="ALO572"/>
      <c r="ALP572"/>
      <c r="ALQ572"/>
      <c r="ALR572"/>
      <c r="ALS572"/>
      <c r="ALT572"/>
      <c r="ALU572"/>
      <c r="ALV572"/>
      <c r="ALW572"/>
      <c r="ALX572"/>
      <c r="ALY572"/>
      <c r="ALZ572"/>
      <c r="AMA572"/>
      <c r="AMB572"/>
      <c r="AMC572"/>
      <c r="AMD572"/>
      <c r="AME572"/>
      <c r="AMF572"/>
      <c r="AMG572"/>
      <c r="AMH572"/>
      <c r="AMI572"/>
      <c r="AMJ572"/>
    </row>
    <row r="573" spans="1:1024" s="57" customFormat="1" ht="84" x14ac:dyDescent="0.3">
      <c r="A573" s="40" t="str">
        <f>VLOOKUP(E573,comité_bassin!A:B,2,0)</f>
        <v>Loire-Bretagne</v>
      </c>
      <c r="B573" s="40" t="str">
        <f>VLOOKUP(E573,'Région SAGE'!$A$2:$B$233,2,0)</f>
        <v>PAYS DE LA LOIRE</v>
      </c>
      <c r="C573" s="40" t="str">
        <f>VLOOKUP(E573,'département SAGE'!$A$2:$B$192,2,0)</f>
        <v>VENDEE</v>
      </c>
      <c r="D573" s="41" t="s">
        <v>2227</v>
      </c>
      <c r="E573" s="75" t="s">
        <v>2228</v>
      </c>
      <c r="F573" s="42">
        <f>VLOOKUP(E573,date_approbation!$A$2:$B$192,2,0)</f>
        <v>40651</v>
      </c>
      <c r="G573" s="42" t="str">
        <f>VLOOKUP(E573,' SAGE nécessaire'!$A$2:$C$192,2,0)</f>
        <v>oui</v>
      </c>
      <c r="H573" s="42" t="str">
        <f>VLOOKUP(E573,' SAGE nécessaire'!$A$2:$C$192,3,0)</f>
        <v>non</v>
      </c>
      <c r="I573" s="43" t="s">
        <v>497</v>
      </c>
      <c r="J573" s="44" t="s">
        <v>2241</v>
      </c>
      <c r="K573" s="40" t="s">
        <v>107</v>
      </c>
      <c r="L573" s="45" t="s">
        <v>108</v>
      </c>
      <c r="M573" s="46" t="s">
        <v>109</v>
      </c>
      <c r="N573" s="45"/>
      <c r="O573" s="46"/>
      <c r="P573" s="47" t="s">
        <v>2242</v>
      </c>
      <c r="Q573" s="48" t="s">
        <v>2244</v>
      </c>
      <c r="R573" s="79" t="s">
        <v>220</v>
      </c>
      <c r="S573" s="55" t="s">
        <v>1784</v>
      </c>
      <c r="T573" s="81" t="s">
        <v>488</v>
      </c>
      <c r="U573" s="52"/>
      <c r="V573" s="58" t="s">
        <v>82</v>
      </c>
      <c r="X573" s="54" t="s">
        <v>83</v>
      </c>
      <c r="Y573" s="54" t="s">
        <v>83</v>
      </c>
      <c r="Z573" s="54" t="s">
        <v>84</v>
      </c>
      <c r="AA573" s="50"/>
      <c r="AB573" s="55"/>
      <c r="AC573" s="56"/>
      <c r="AJR573"/>
      <c r="AJS573"/>
      <c r="AJT573"/>
      <c r="AJU573"/>
      <c r="AJV573"/>
      <c r="AJW573"/>
      <c r="AJX573"/>
      <c r="AJY573"/>
      <c r="AJZ573"/>
      <c r="AKA573"/>
      <c r="AKB573"/>
      <c r="AKC573"/>
      <c r="AKD573"/>
      <c r="AKE573"/>
      <c r="AKF573"/>
      <c r="AKG573"/>
      <c r="AKH573"/>
      <c r="AKI573"/>
      <c r="AKJ573"/>
      <c r="AKK573"/>
      <c r="AKL573"/>
      <c r="AKM573"/>
      <c r="AKN573"/>
      <c r="AKO573"/>
      <c r="AKP573"/>
      <c r="AKQ573"/>
      <c r="AKR573"/>
      <c r="AKS573"/>
      <c r="AKT573"/>
      <c r="AKU573"/>
      <c r="AKV573"/>
      <c r="AKW573"/>
      <c r="AKX573"/>
      <c r="AKY573"/>
      <c r="AKZ573"/>
      <c r="ALA573"/>
      <c r="ALB573"/>
      <c r="ALC573"/>
      <c r="ALD573"/>
      <c r="ALE573"/>
      <c r="ALF573"/>
      <c r="ALG573"/>
      <c r="ALH573"/>
      <c r="ALI573"/>
      <c r="ALJ573"/>
      <c r="ALK573"/>
      <c r="ALL573"/>
      <c r="ALM573"/>
      <c r="ALN573"/>
      <c r="ALO573"/>
      <c r="ALP573"/>
      <c r="ALQ573"/>
      <c r="ALR573"/>
      <c r="ALS573"/>
      <c r="ALT573"/>
      <c r="ALU573"/>
      <c r="ALV573"/>
      <c r="ALW573"/>
      <c r="ALX573"/>
      <c r="ALY573"/>
      <c r="ALZ573"/>
      <c r="AMA573"/>
      <c r="AMB573"/>
      <c r="AMC573"/>
      <c r="AMD573"/>
      <c r="AME573"/>
      <c r="AMF573"/>
      <c r="AMG573"/>
      <c r="AMH573"/>
      <c r="AMI573"/>
      <c r="AMJ573"/>
    </row>
    <row r="574" spans="1:1024" s="57" customFormat="1" ht="273" x14ac:dyDescent="0.3">
      <c r="A574" s="40" t="str">
        <f>VLOOKUP(E574,comité_bassin!A:B,2,0)</f>
        <v>Loire-Bretagne</v>
      </c>
      <c r="B574" s="40" t="str">
        <f>VLOOKUP(E574,'Région SAGE'!$A$2:$B$233,2,0)</f>
        <v>PAYS DE LA LOIRE</v>
      </c>
      <c r="C574" s="40" t="str">
        <f>VLOOKUP(E574,'département SAGE'!$A$2:$B$192,2,0)</f>
        <v>VENDEE</v>
      </c>
      <c r="D574" s="41" t="s">
        <v>2227</v>
      </c>
      <c r="E574" s="75" t="s">
        <v>2228</v>
      </c>
      <c r="F574" s="42">
        <f>VLOOKUP(E574,date_approbation!$A$2:$B$192,2,0)</f>
        <v>40651</v>
      </c>
      <c r="G574" s="42" t="str">
        <f>VLOOKUP(E574,' SAGE nécessaire'!$A$2:$C$192,2,0)</f>
        <v>oui</v>
      </c>
      <c r="H574" s="42" t="str">
        <f>VLOOKUP(E574,' SAGE nécessaire'!$A$2:$C$192,3,0)</f>
        <v>non</v>
      </c>
      <c r="I574" s="43" t="s">
        <v>576</v>
      </c>
      <c r="J574" s="44" t="s">
        <v>2245</v>
      </c>
      <c r="K574" s="40" t="s">
        <v>73</v>
      </c>
      <c r="L574" s="45" t="str">
        <f>IF(OR(S574="2°a)", S574="2°b)",S574="2°c)",S574="4°"),"Milieux aquatiques","")</f>
        <v>Milieux aquatiques</v>
      </c>
      <c r="M574" s="46" t="s">
        <v>109</v>
      </c>
      <c r="N574" s="45"/>
      <c r="O574" s="46"/>
      <c r="P574" s="47" t="s">
        <v>2246</v>
      </c>
      <c r="Q574" s="48" t="s">
        <v>2247</v>
      </c>
      <c r="R574" s="79" t="s">
        <v>220</v>
      </c>
      <c r="S574" s="55" t="s">
        <v>79</v>
      </c>
      <c r="T574" s="81" t="s">
        <v>488</v>
      </c>
      <c r="U574" s="52"/>
      <c r="V574" s="58" t="s">
        <v>82</v>
      </c>
      <c r="X574" s="54" t="s">
        <v>83</v>
      </c>
      <c r="Y574" s="88" t="s">
        <v>71</v>
      </c>
      <c r="Z574" s="54" t="s">
        <v>102</v>
      </c>
      <c r="AA574" s="50"/>
      <c r="AB574" s="55"/>
      <c r="AC574" s="56"/>
      <c r="AJR574"/>
      <c r="AJS574"/>
      <c r="AJT574"/>
      <c r="AJU574"/>
      <c r="AJV574"/>
      <c r="AJW574"/>
      <c r="AJX574"/>
      <c r="AJY574"/>
      <c r="AJZ574"/>
      <c r="AKA574"/>
      <c r="AKB574"/>
      <c r="AKC574"/>
      <c r="AKD574"/>
      <c r="AKE574"/>
      <c r="AKF574"/>
      <c r="AKG574"/>
      <c r="AKH574"/>
      <c r="AKI574"/>
      <c r="AKJ574"/>
      <c r="AKK574"/>
      <c r="AKL574"/>
      <c r="AKM574"/>
      <c r="AKN574"/>
      <c r="AKO574"/>
      <c r="AKP574"/>
      <c r="AKQ574"/>
      <c r="AKR574"/>
      <c r="AKS574"/>
      <c r="AKT574"/>
      <c r="AKU574"/>
      <c r="AKV574"/>
      <c r="AKW574"/>
      <c r="AKX574"/>
      <c r="AKY574"/>
      <c r="AKZ574"/>
      <c r="ALA574"/>
      <c r="ALB574"/>
      <c r="ALC574"/>
      <c r="ALD574"/>
      <c r="ALE574"/>
      <c r="ALF574"/>
      <c r="ALG574"/>
      <c r="ALH574"/>
      <c r="ALI574"/>
      <c r="ALJ574"/>
      <c r="ALK574"/>
      <c r="ALL574"/>
      <c r="ALM574"/>
      <c r="ALN574"/>
      <c r="ALO574"/>
      <c r="ALP574"/>
      <c r="ALQ574"/>
      <c r="ALR574"/>
      <c r="ALS574"/>
      <c r="ALT574"/>
      <c r="ALU574"/>
      <c r="ALV574"/>
      <c r="ALW574"/>
      <c r="ALX574"/>
      <c r="ALY574"/>
      <c r="ALZ574"/>
      <c r="AMA574"/>
      <c r="AMB574"/>
      <c r="AMC574"/>
      <c r="AMD574"/>
      <c r="AME574"/>
      <c r="AMF574"/>
      <c r="AMG574"/>
      <c r="AMH574"/>
      <c r="AMI574"/>
      <c r="AMJ574"/>
    </row>
    <row r="575" spans="1:1024" s="57" customFormat="1" ht="252" x14ac:dyDescent="0.3">
      <c r="A575" s="40" t="str">
        <f>VLOOKUP(E575,comité_bassin!A:B,2,0)</f>
        <v>Loire-Bretagne</v>
      </c>
      <c r="B575" s="40" t="str">
        <f>VLOOKUP(E575,'Région SAGE'!$A$2:$B$233,2,0)</f>
        <v>PAYS DE LA LOIRE</v>
      </c>
      <c r="C575" s="40" t="str">
        <f>VLOOKUP(E575,'département SAGE'!$A$2:$B$192,2,0)</f>
        <v>VENDEE</v>
      </c>
      <c r="D575" s="41" t="s">
        <v>2227</v>
      </c>
      <c r="E575" s="75" t="s">
        <v>2228</v>
      </c>
      <c r="F575" s="42">
        <f>VLOOKUP(E575,date_approbation!$A$2:$B$192,2,0)</f>
        <v>40651</v>
      </c>
      <c r="G575" s="42" t="str">
        <f>VLOOKUP(E575,' SAGE nécessaire'!$A$2:$C$192,2,0)</f>
        <v>oui</v>
      </c>
      <c r="H575" s="42" t="str">
        <f>VLOOKUP(E575,' SAGE nécessaire'!$A$2:$C$192,3,0)</f>
        <v>non</v>
      </c>
      <c r="I575" s="43" t="s">
        <v>541</v>
      </c>
      <c r="J575" s="44" t="s">
        <v>2248</v>
      </c>
      <c r="K575" s="40" t="s">
        <v>73</v>
      </c>
      <c r="L575" s="45" t="s">
        <v>74</v>
      </c>
      <c r="M575" s="59" t="s">
        <v>119</v>
      </c>
      <c r="N575" s="45"/>
      <c r="O575" s="46"/>
      <c r="P575" s="47" t="s">
        <v>2249</v>
      </c>
      <c r="Q575" s="48" t="s">
        <v>2250</v>
      </c>
      <c r="R575" s="79" t="s">
        <v>220</v>
      </c>
      <c r="S575" s="55" t="s">
        <v>1784</v>
      </c>
      <c r="T575" s="81" t="s">
        <v>460</v>
      </c>
      <c r="U575" s="52"/>
      <c r="V575" s="58" t="s">
        <v>82</v>
      </c>
      <c r="X575" s="95" t="s">
        <v>71</v>
      </c>
      <c r="Y575" s="54" t="s">
        <v>83</v>
      </c>
      <c r="Z575" s="54" t="s">
        <v>84</v>
      </c>
      <c r="AA575" s="50"/>
      <c r="AB575" s="55"/>
      <c r="AC575" s="56"/>
      <c r="AJR575"/>
      <c r="AJS575"/>
      <c r="AJT575"/>
      <c r="AJU575"/>
      <c r="AJV575"/>
      <c r="AJW575"/>
      <c r="AJX575"/>
      <c r="AJY575"/>
      <c r="AJZ575"/>
      <c r="AKA575"/>
      <c r="AKB575"/>
      <c r="AKC575"/>
      <c r="AKD575"/>
      <c r="AKE575"/>
      <c r="AKF575"/>
      <c r="AKG575"/>
      <c r="AKH575"/>
      <c r="AKI575"/>
      <c r="AKJ575"/>
      <c r="AKK575"/>
      <c r="AKL575"/>
      <c r="AKM575"/>
      <c r="AKN575"/>
      <c r="AKO575"/>
      <c r="AKP575"/>
      <c r="AKQ575"/>
      <c r="AKR575"/>
      <c r="AKS575"/>
      <c r="AKT575"/>
      <c r="AKU575"/>
      <c r="AKV575"/>
      <c r="AKW575"/>
      <c r="AKX575"/>
      <c r="AKY575"/>
      <c r="AKZ575"/>
      <c r="ALA575"/>
      <c r="ALB575"/>
      <c r="ALC575"/>
      <c r="ALD575"/>
      <c r="ALE575"/>
      <c r="ALF575"/>
      <c r="ALG575"/>
      <c r="ALH575"/>
      <c r="ALI575"/>
      <c r="ALJ575"/>
      <c r="ALK575"/>
      <c r="ALL575"/>
      <c r="ALM575"/>
      <c r="ALN575"/>
      <c r="ALO575"/>
      <c r="ALP575"/>
      <c r="ALQ575"/>
      <c r="ALR575"/>
      <c r="ALS575"/>
      <c r="ALT575"/>
      <c r="ALU575"/>
      <c r="ALV575"/>
      <c r="ALW575"/>
      <c r="ALX575"/>
      <c r="ALY575"/>
      <c r="ALZ575"/>
      <c r="AMA575"/>
      <c r="AMB575"/>
      <c r="AMC575"/>
      <c r="AMD575"/>
      <c r="AME575"/>
      <c r="AMF575"/>
      <c r="AMG575"/>
      <c r="AMH575"/>
      <c r="AMI575"/>
      <c r="AMJ575"/>
    </row>
    <row r="576" spans="1:1024" s="57" customFormat="1" ht="126" x14ac:dyDescent="0.3">
      <c r="A576" s="40" t="str">
        <f>VLOOKUP(E576,comité_bassin!A:B,2,0)</f>
        <v>Loire-Bretagne</v>
      </c>
      <c r="B576" s="40" t="str">
        <f>VLOOKUP(E576,'Région SAGE'!$A$2:$B$233,2,0)</f>
        <v>PAYS DE LA LOIRE</v>
      </c>
      <c r="C576" s="40" t="str">
        <f>VLOOKUP(E576,'département SAGE'!$A$2:$B$192,2,0)</f>
        <v>VENDEE</v>
      </c>
      <c r="D576" s="41" t="s">
        <v>2227</v>
      </c>
      <c r="E576" s="75" t="s">
        <v>2228</v>
      </c>
      <c r="F576" s="42">
        <f>VLOOKUP(E576,date_approbation!$A$2:$B$192,2,0)</f>
        <v>40651</v>
      </c>
      <c r="G576" s="42" t="str">
        <f>VLOOKUP(E576,' SAGE nécessaire'!$A$2:$C$192,2,0)</f>
        <v>oui</v>
      </c>
      <c r="H576" s="42" t="str">
        <f>VLOOKUP(E576,' SAGE nécessaire'!$A$2:$C$192,3,0)</f>
        <v>non</v>
      </c>
      <c r="I576" s="43" t="s">
        <v>546</v>
      </c>
      <c r="J576" s="44" t="s">
        <v>2251</v>
      </c>
      <c r="K576" s="40" t="s">
        <v>73</v>
      </c>
      <c r="L576" s="45" t="str">
        <f>IF(OR(S576="2°a)", S576="2°b)",S576="2°c)",S576="4°"),"Milieux aquatiques","")</f>
        <v>Milieux aquatiques</v>
      </c>
      <c r="M576" s="59" t="s">
        <v>119</v>
      </c>
      <c r="N576" s="45"/>
      <c r="O576" s="46"/>
      <c r="P576" s="47" t="s">
        <v>2252</v>
      </c>
      <c r="Q576" s="48" t="s">
        <v>2253</v>
      </c>
      <c r="R576" s="79" t="s">
        <v>220</v>
      </c>
      <c r="S576" s="55" t="s">
        <v>79</v>
      </c>
      <c r="T576" s="81" t="s">
        <v>460</v>
      </c>
      <c r="U576" s="52"/>
      <c r="V576" s="58" t="s">
        <v>82</v>
      </c>
      <c r="X576" s="88" t="s">
        <v>71</v>
      </c>
      <c r="Y576" s="54" t="s">
        <v>83</v>
      </c>
      <c r="Z576" s="54" t="s">
        <v>84</v>
      </c>
      <c r="AA576" s="50"/>
      <c r="AB576" s="55"/>
      <c r="AC576" s="56"/>
      <c r="AJR576"/>
      <c r="AJS576"/>
      <c r="AJT576"/>
      <c r="AJU576"/>
      <c r="AJV576"/>
      <c r="AJW576"/>
      <c r="AJX576"/>
      <c r="AJY576"/>
      <c r="AJZ576"/>
      <c r="AKA576"/>
      <c r="AKB576"/>
      <c r="AKC576"/>
      <c r="AKD576"/>
      <c r="AKE576"/>
      <c r="AKF576"/>
      <c r="AKG576"/>
      <c r="AKH576"/>
      <c r="AKI576"/>
      <c r="AKJ576"/>
      <c r="AKK576"/>
      <c r="AKL576"/>
      <c r="AKM576"/>
      <c r="AKN576"/>
      <c r="AKO576"/>
      <c r="AKP576"/>
      <c r="AKQ576"/>
      <c r="AKR576"/>
      <c r="AKS576"/>
      <c r="AKT576"/>
      <c r="AKU576"/>
      <c r="AKV576"/>
      <c r="AKW576"/>
      <c r="AKX576"/>
      <c r="AKY576"/>
      <c r="AKZ576"/>
      <c r="ALA576"/>
      <c r="ALB576"/>
      <c r="ALC576"/>
      <c r="ALD576"/>
      <c r="ALE576"/>
      <c r="ALF576"/>
      <c r="ALG576"/>
      <c r="ALH576"/>
      <c r="ALI576"/>
      <c r="ALJ576"/>
      <c r="ALK576"/>
      <c r="ALL576"/>
      <c r="ALM576"/>
      <c r="ALN576"/>
      <c r="ALO576"/>
      <c r="ALP576"/>
      <c r="ALQ576"/>
      <c r="ALR576"/>
      <c r="ALS576"/>
      <c r="ALT576"/>
      <c r="ALU576"/>
      <c r="ALV576"/>
      <c r="ALW576"/>
      <c r="ALX576"/>
      <c r="ALY576"/>
      <c r="ALZ576"/>
      <c r="AMA576"/>
      <c r="AMB576"/>
      <c r="AMC576"/>
      <c r="AMD576"/>
      <c r="AME576"/>
      <c r="AMF576"/>
      <c r="AMG576"/>
      <c r="AMH576"/>
      <c r="AMI576"/>
      <c r="AMJ576"/>
    </row>
    <row r="577" spans="1:1024" s="57" customFormat="1" ht="147" x14ac:dyDescent="0.3">
      <c r="A577" s="40" t="str">
        <f>VLOOKUP(E577,comité_bassin!A:B,2,0)</f>
        <v>Loire-Bretagne</v>
      </c>
      <c r="B577" s="40" t="str">
        <f>VLOOKUP(E577,'Région SAGE'!$A$2:$B$233,2,0)</f>
        <v>PAYS DE LA LOIRE</v>
      </c>
      <c r="C577" s="40" t="str">
        <f>VLOOKUP(E577,'département SAGE'!$A$2:$B$192,2,0)</f>
        <v>VENDEE</v>
      </c>
      <c r="D577" s="41" t="s">
        <v>2227</v>
      </c>
      <c r="E577" s="75" t="s">
        <v>2228</v>
      </c>
      <c r="F577" s="42">
        <f>VLOOKUP(E577,date_approbation!$A$2:$B$192,2,0)</f>
        <v>40651</v>
      </c>
      <c r="G577" s="42" t="str">
        <f>VLOOKUP(E577,' SAGE nécessaire'!$A$2:$C$192,2,0)</f>
        <v>oui</v>
      </c>
      <c r="H577" s="42" t="str">
        <f>VLOOKUP(E577,' SAGE nécessaire'!$A$2:$C$192,3,0)</f>
        <v>non</v>
      </c>
      <c r="I577" s="43" t="s">
        <v>550</v>
      </c>
      <c r="J577" s="44" t="s">
        <v>2254</v>
      </c>
      <c r="K577" s="40" t="s">
        <v>73</v>
      </c>
      <c r="L577" s="45" t="str">
        <f>IF(OR(S577="2°a)", S577="2°b)",S577="2°c)",S577="4°"),"Milieux aquatiques","")</f>
        <v>Milieux aquatiques</v>
      </c>
      <c r="M577" s="46" t="s">
        <v>224</v>
      </c>
      <c r="N577" s="45"/>
      <c r="O577" s="46"/>
      <c r="P577" s="47" t="s">
        <v>2255</v>
      </c>
      <c r="Q577" s="48" t="s">
        <v>2256</v>
      </c>
      <c r="R577" s="79" t="s">
        <v>220</v>
      </c>
      <c r="S577" s="55" t="s">
        <v>79</v>
      </c>
      <c r="T577" s="81" t="s">
        <v>161</v>
      </c>
      <c r="U577" s="52"/>
      <c r="V577" s="58" t="s">
        <v>93</v>
      </c>
      <c r="X577" s="54" t="s">
        <v>83</v>
      </c>
      <c r="Y577" s="88" t="s">
        <v>71</v>
      </c>
      <c r="Z577" s="54" t="s">
        <v>84</v>
      </c>
      <c r="AA577" s="50"/>
      <c r="AB577" s="55"/>
      <c r="AC577" s="56"/>
      <c r="AJR577"/>
      <c r="AJS577"/>
      <c r="AJT577"/>
      <c r="AJU577"/>
      <c r="AJV577"/>
      <c r="AJW577"/>
      <c r="AJX577"/>
      <c r="AJY577"/>
      <c r="AJZ577"/>
      <c r="AKA577"/>
      <c r="AKB577"/>
      <c r="AKC577"/>
      <c r="AKD577"/>
      <c r="AKE577"/>
      <c r="AKF577"/>
      <c r="AKG577"/>
      <c r="AKH577"/>
      <c r="AKI577"/>
      <c r="AKJ577"/>
      <c r="AKK577"/>
      <c r="AKL577"/>
      <c r="AKM577"/>
      <c r="AKN577"/>
      <c r="AKO577"/>
      <c r="AKP577"/>
      <c r="AKQ577"/>
      <c r="AKR577"/>
      <c r="AKS577"/>
      <c r="AKT577"/>
      <c r="AKU577"/>
      <c r="AKV577"/>
      <c r="AKW577"/>
      <c r="AKX577"/>
      <c r="AKY577"/>
      <c r="AKZ577"/>
      <c r="ALA577"/>
      <c r="ALB577"/>
      <c r="ALC577"/>
      <c r="ALD577"/>
      <c r="ALE577"/>
      <c r="ALF577"/>
      <c r="ALG577"/>
      <c r="ALH577"/>
      <c r="ALI577"/>
      <c r="ALJ577"/>
      <c r="ALK577"/>
      <c r="ALL577"/>
      <c r="ALM577"/>
      <c r="ALN577"/>
      <c r="ALO577"/>
      <c r="ALP577"/>
      <c r="ALQ577"/>
      <c r="ALR577"/>
      <c r="ALS577"/>
      <c r="ALT577"/>
      <c r="ALU577"/>
      <c r="ALV577"/>
      <c r="ALW577"/>
      <c r="ALX577"/>
      <c r="ALY577"/>
      <c r="ALZ577"/>
      <c r="AMA577"/>
      <c r="AMB577"/>
      <c r="AMC577"/>
      <c r="AMD577"/>
      <c r="AME577"/>
      <c r="AMF577"/>
      <c r="AMG577"/>
      <c r="AMH577"/>
      <c r="AMI577"/>
      <c r="AMJ577"/>
    </row>
    <row r="578" spans="1:1024" s="57" customFormat="1" ht="105" x14ac:dyDescent="0.3">
      <c r="A578" s="40" t="str">
        <f>VLOOKUP(E578,comité_bassin!A:B,2,0)</f>
        <v>Loire-Bretagne</v>
      </c>
      <c r="B578" s="40" t="str">
        <f>VLOOKUP(E578,'Région SAGE'!$A$2:$B$233,2,0)</f>
        <v>PAYS DE LA LOIRE</v>
      </c>
      <c r="C578" s="40" t="str">
        <f>VLOOKUP(E578,'département SAGE'!$A$2:$B$192,2,0)</f>
        <v>VENDEE</v>
      </c>
      <c r="D578" s="41" t="s">
        <v>2227</v>
      </c>
      <c r="E578" s="75" t="s">
        <v>2228</v>
      </c>
      <c r="F578" s="42">
        <f>VLOOKUP(E578,date_approbation!$A$2:$B$192,2,0)</f>
        <v>40651</v>
      </c>
      <c r="G578" s="42" t="str">
        <f>VLOOKUP(E578,' SAGE nécessaire'!$A$2:$C$192,2,0)</f>
        <v>oui</v>
      </c>
      <c r="H578" s="42" t="str">
        <f>VLOOKUP(E578,' SAGE nécessaire'!$A$2:$C$192,3,0)</f>
        <v>non</v>
      </c>
      <c r="I578" s="43" t="s">
        <v>637</v>
      </c>
      <c r="J578" s="44" t="s">
        <v>2257</v>
      </c>
      <c r="K578" s="40" t="s">
        <v>73</v>
      </c>
      <c r="L578" s="45" t="str">
        <f>IF(OR(S578="2°a)", S578="2°b)",S578="2°c)",S578="4°"),"Milieux aquatiques","")</f>
        <v>Milieux aquatiques</v>
      </c>
      <c r="M578" s="59" t="s">
        <v>119</v>
      </c>
      <c r="N578" s="45"/>
      <c r="O578" s="46"/>
      <c r="P578" s="47" t="s">
        <v>2258</v>
      </c>
      <c r="Q578" s="48" t="s">
        <v>2259</v>
      </c>
      <c r="R578" s="79" t="s">
        <v>220</v>
      </c>
      <c r="S578" s="55" t="s">
        <v>79</v>
      </c>
      <c r="T578" s="81" t="s">
        <v>460</v>
      </c>
      <c r="U578" s="52"/>
      <c r="V578" s="58" t="s">
        <v>93</v>
      </c>
      <c r="X578" s="54" t="s">
        <v>83</v>
      </c>
      <c r="Y578" s="54" t="s">
        <v>83</v>
      </c>
      <c r="Z578" s="54" t="s">
        <v>84</v>
      </c>
      <c r="AA578" s="50"/>
      <c r="AB578" s="55"/>
      <c r="AC578" s="56"/>
      <c r="AJR578"/>
      <c r="AJS578"/>
      <c r="AJT578"/>
      <c r="AJU578"/>
      <c r="AJV578"/>
      <c r="AJW578"/>
      <c r="AJX578"/>
      <c r="AJY578"/>
      <c r="AJZ578"/>
      <c r="AKA578"/>
      <c r="AKB578"/>
      <c r="AKC578"/>
      <c r="AKD578"/>
      <c r="AKE578"/>
      <c r="AKF578"/>
      <c r="AKG578"/>
      <c r="AKH578"/>
      <c r="AKI578"/>
      <c r="AKJ578"/>
      <c r="AKK578"/>
      <c r="AKL578"/>
      <c r="AKM578"/>
      <c r="AKN578"/>
      <c r="AKO578"/>
      <c r="AKP578"/>
      <c r="AKQ578"/>
      <c r="AKR578"/>
      <c r="AKS578"/>
      <c r="AKT578"/>
      <c r="AKU578"/>
      <c r="AKV578"/>
      <c r="AKW578"/>
      <c r="AKX578"/>
      <c r="AKY578"/>
      <c r="AKZ578"/>
      <c r="ALA578"/>
      <c r="ALB578"/>
      <c r="ALC578"/>
      <c r="ALD578"/>
      <c r="ALE578"/>
      <c r="ALF578"/>
      <c r="ALG578"/>
      <c r="ALH578"/>
      <c r="ALI578"/>
      <c r="ALJ578"/>
      <c r="ALK578"/>
      <c r="ALL578"/>
      <c r="ALM578"/>
      <c r="ALN578"/>
      <c r="ALO578"/>
      <c r="ALP578"/>
      <c r="ALQ578"/>
      <c r="ALR578"/>
      <c r="ALS578"/>
      <c r="ALT578"/>
      <c r="ALU578"/>
      <c r="ALV578"/>
      <c r="ALW578"/>
      <c r="ALX578"/>
      <c r="ALY578"/>
      <c r="ALZ578"/>
      <c r="AMA578"/>
      <c r="AMB578"/>
      <c r="AMC578"/>
      <c r="AMD578"/>
      <c r="AME578"/>
      <c r="AMF578"/>
      <c r="AMG578"/>
      <c r="AMH578"/>
      <c r="AMI578"/>
      <c r="AMJ578"/>
    </row>
    <row r="579" spans="1:1024" s="57" customFormat="1" ht="84" x14ac:dyDescent="0.3">
      <c r="A579" s="40" t="str">
        <f>VLOOKUP(E579,comité_bassin!A:B,2,0)</f>
        <v>Loire-Bretagne</v>
      </c>
      <c r="B579" s="40" t="str">
        <f>VLOOKUP(E579,'Région SAGE'!$A$2:$B$233,2,0)</f>
        <v>PAYS DE LA LOIRE</v>
      </c>
      <c r="C579" s="40" t="str">
        <f>VLOOKUP(E579,'département SAGE'!$A$2:$B$192,2,0)</f>
        <v>VENDEE</v>
      </c>
      <c r="D579" s="41" t="s">
        <v>2227</v>
      </c>
      <c r="E579" s="75" t="s">
        <v>2228</v>
      </c>
      <c r="F579" s="42">
        <f>VLOOKUP(E579,date_approbation!$A$2:$B$192,2,0)</f>
        <v>40651</v>
      </c>
      <c r="G579" s="42" t="str">
        <f>VLOOKUP(E579,' SAGE nécessaire'!$A$2:$C$192,2,0)</f>
        <v>oui</v>
      </c>
      <c r="H579" s="42" t="str">
        <f>VLOOKUP(E579,' SAGE nécessaire'!$A$2:$C$192,3,0)</f>
        <v>non</v>
      </c>
      <c r="I579" s="43" t="s">
        <v>642</v>
      </c>
      <c r="J579" s="44" t="s">
        <v>2260</v>
      </c>
      <c r="K579" s="40" t="s">
        <v>73</v>
      </c>
      <c r="L579" s="45" t="s">
        <v>74</v>
      </c>
      <c r="M579" s="59" t="s">
        <v>119</v>
      </c>
      <c r="N579" s="45"/>
      <c r="O579" s="46"/>
      <c r="P579" s="47" t="s">
        <v>2261</v>
      </c>
      <c r="Q579" s="48" t="s">
        <v>2262</v>
      </c>
      <c r="R579" s="79" t="s">
        <v>220</v>
      </c>
      <c r="S579" s="55" t="s">
        <v>1784</v>
      </c>
      <c r="T579" s="81" t="s">
        <v>460</v>
      </c>
      <c r="U579" s="52"/>
      <c r="V579" s="58" t="s">
        <v>93</v>
      </c>
      <c r="X579" s="54" t="s">
        <v>83</v>
      </c>
      <c r="Y579" s="88" t="s">
        <v>71</v>
      </c>
      <c r="Z579" s="54" t="s">
        <v>84</v>
      </c>
      <c r="AA579" s="50"/>
      <c r="AB579" s="55"/>
      <c r="AC579" s="56"/>
      <c r="AJR579"/>
      <c r="AJS579"/>
      <c r="AJT579"/>
      <c r="AJU579"/>
      <c r="AJV579"/>
      <c r="AJW579"/>
      <c r="AJX579"/>
      <c r="AJY579"/>
      <c r="AJZ579"/>
      <c r="AKA579"/>
      <c r="AKB579"/>
      <c r="AKC579"/>
      <c r="AKD579"/>
      <c r="AKE579"/>
      <c r="AKF579"/>
      <c r="AKG579"/>
      <c r="AKH579"/>
      <c r="AKI579"/>
      <c r="AKJ579"/>
      <c r="AKK579"/>
      <c r="AKL579"/>
      <c r="AKM579"/>
      <c r="AKN579"/>
      <c r="AKO579"/>
      <c r="AKP579"/>
      <c r="AKQ579"/>
      <c r="AKR579"/>
      <c r="AKS579"/>
      <c r="AKT579"/>
      <c r="AKU579"/>
      <c r="AKV579"/>
      <c r="AKW579"/>
      <c r="AKX579"/>
      <c r="AKY579"/>
      <c r="AKZ579"/>
      <c r="ALA579"/>
      <c r="ALB579"/>
      <c r="ALC579"/>
      <c r="ALD579"/>
      <c r="ALE579"/>
      <c r="ALF579"/>
      <c r="ALG579"/>
      <c r="ALH579"/>
      <c r="ALI579"/>
      <c r="ALJ579"/>
      <c r="ALK579"/>
      <c r="ALL579"/>
      <c r="ALM579"/>
      <c r="ALN579"/>
      <c r="ALO579"/>
      <c r="ALP579"/>
      <c r="ALQ579"/>
      <c r="ALR579"/>
      <c r="ALS579"/>
      <c r="ALT579"/>
      <c r="ALU579"/>
      <c r="ALV579"/>
      <c r="ALW579"/>
      <c r="ALX579"/>
      <c r="ALY579"/>
      <c r="ALZ579"/>
      <c r="AMA579"/>
      <c r="AMB579"/>
      <c r="AMC579"/>
      <c r="AMD579"/>
      <c r="AME579"/>
      <c r="AMF579"/>
      <c r="AMG579"/>
      <c r="AMH579"/>
      <c r="AMI579"/>
      <c r="AMJ579"/>
    </row>
    <row r="580" spans="1:1024" s="57" customFormat="1" ht="84" x14ac:dyDescent="0.3">
      <c r="A580" s="40" t="str">
        <f>VLOOKUP(E580,comité_bassin!A:B,2,0)</f>
        <v>Loire-Bretagne</v>
      </c>
      <c r="B580" s="40" t="str">
        <f>VLOOKUP(E580,'Région SAGE'!$A$2:$B$233,2,0)</f>
        <v>PAYS DE LA LOIRE</v>
      </c>
      <c r="C580" s="40" t="str">
        <f>VLOOKUP(E580,'département SAGE'!$A$2:$B$192,2,0)</f>
        <v>VENDEE</v>
      </c>
      <c r="D580" s="41" t="s">
        <v>2227</v>
      </c>
      <c r="E580" s="75" t="s">
        <v>2228</v>
      </c>
      <c r="F580" s="42">
        <f>VLOOKUP(E580,date_approbation!$A$2:$B$192,2,0)</f>
        <v>40651</v>
      </c>
      <c r="G580" s="42" t="str">
        <f>VLOOKUP(E580,' SAGE nécessaire'!$A$2:$C$192,2,0)</f>
        <v>oui</v>
      </c>
      <c r="H580" s="42" t="str">
        <f>VLOOKUP(E580,' SAGE nécessaire'!$A$2:$C$192,3,0)</f>
        <v>non</v>
      </c>
      <c r="I580" s="43" t="s">
        <v>642</v>
      </c>
      <c r="J580" s="44" t="s">
        <v>2260</v>
      </c>
      <c r="K580" s="40" t="s">
        <v>73</v>
      </c>
      <c r="L580" s="45" t="s">
        <v>74</v>
      </c>
      <c r="M580" s="59" t="s">
        <v>119</v>
      </c>
      <c r="N580" s="45"/>
      <c r="O580" s="46"/>
      <c r="P580" s="47" t="s">
        <v>2261</v>
      </c>
      <c r="Q580" s="48" t="s">
        <v>2263</v>
      </c>
      <c r="R580" s="79" t="s">
        <v>220</v>
      </c>
      <c r="S580" s="55" t="s">
        <v>1784</v>
      </c>
      <c r="T580" s="81" t="s">
        <v>460</v>
      </c>
      <c r="U580" s="52"/>
      <c r="V580" s="58" t="s">
        <v>93</v>
      </c>
      <c r="X580" s="54" t="s">
        <v>83</v>
      </c>
      <c r="Y580" s="88" t="s">
        <v>71</v>
      </c>
      <c r="Z580" s="54" t="s">
        <v>84</v>
      </c>
      <c r="AA580" s="50"/>
      <c r="AB580" s="55"/>
      <c r="AC580" s="56"/>
      <c r="AJR580"/>
      <c r="AJS580"/>
      <c r="AJT580"/>
      <c r="AJU580"/>
      <c r="AJV580"/>
      <c r="AJW580"/>
      <c r="AJX580"/>
      <c r="AJY580"/>
      <c r="AJZ580"/>
      <c r="AKA580"/>
      <c r="AKB580"/>
      <c r="AKC580"/>
      <c r="AKD580"/>
      <c r="AKE580"/>
      <c r="AKF580"/>
      <c r="AKG580"/>
      <c r="AKH580"/>
      <c r="AKI580"/>
      <c r="AKJ580"/>
      <c r="AKK580"/>
      <c r="AKL580"/>
      <c r="AKM580"/>
      <c r="AKN580"/>
      <c r="AKO580"/>
      <c r="AKP580"/>
      <c r="AKQ580"/>
      <c r="AKR580"/>
      <c r="AKS580"/>
      <c r="AKT580"/>
      <c r="AKU580"/>
      <c r="AKV580"/>
      <c r="AKW580"/>
      <c r="AKX580"/>
      <c r="AKY580"/>
      <c r="AKZ580"/>
      <c r="ALA580"/>
      <c r="ALB580"/>
      <c r="ALC580"/>
      <c r="ALD580"/>
      <c r="ALE580"/>
      <c r="ALF580"/>
      <c r="ALG580"/>
      <c r="ALH580"/>
      <c r="ALI580"/>
      <c r="ALJ580"/>
      <c r="ALK580"/>
      <c r="ALL580"/>
      <c r="ALM580"/>
      <c r="ALN580"/>
      <c r="ALO580"/>
      <c r="ALP580"/>
      <c r="ALQ580"/>
      <c r="ALR580"/>
      <c r="ALS580"/>
      <c r="ALT580"/>
      <c r="ALU580"/>
      <c r="ALV580"/>
      <c r="ALW580"/>
      <c r="ALX580"/>
      <c r="ALY580"/>
      <c r="ALZ580"/>
      <c r="AMA580"/>
      <c r="AMB580"/>
      <c r="AMC580"/>
      <c r="AMD580"/>
      <c r="AME580"/>
      <c r="AMF580"/>
      <c r="AMG580"/>
      <c r="AMH580"/>
      <c r="AMI580"/>
      <c r="AMJ580"/>
    </row>
    <row r="581" spans="1:1024" s="57" customFormat="1" ht="126" x14ac:dyDescent="0.3">
      <c r="A581" s="40" t="str">
        <f>VLOOKUP(E581,comité_bassin!A:B,2,0)</f>
        <v>Loire-Bretagne</v>
      </c>
      <c r="B581" s="40" t="str">
        <f>VLOOKUP(E581,'Région SAGE'!$A$2:$B$233,2,0)</f>
        <v>PAYS DE LA LOIRE</v>
      </c>
      <c r="C581" s="40" t="str">
        <f>VLOOKUP(E581,'département SAGE'!$A$2:$B$192,2,0)</f>
        <v>VENDEE</v>
      </c>
      <c r="D581" s="41" t="s">
        <v>2227</v>
      </c>
      <c r="E581" s="75" t="s">
        <v>2228</v>
      </c>
      <c r="F581" s="42">
        <f>VLOOKUP(E581,date_approbation!$A$2:$B$192,2,0)</f>
        <v>40651</v>
      </c>
      <c r="G581" s="42" t="str">
        <f>VLOOKUP(E581,' SAGE nécessaire'!$A$2:$C$192,2,0)</f>
        <v>oui</v>
      </c>
      <c r="H581" s="42" t="str">
        <f>VLOOKUP(E581,' SAGE nécessaire'!$A$2:$C$192,3,0)</f>
        <v>non</v>
      </c>
      <c r="I581" s="43" t="s">
        <v>647</v>
      </c>
      <c r="J581" s="44" t="s">
        <v>2264</v>
      </c>
      <c r="K581" s="40" t="s">
        <v>73</v>
      </c>
      <c r="L581" s="45" t="str">
        <f>IF(OR(S581="2°a)", S581="2°b)",S581="2°c)",S581="4°"),"Milieux aquatiques","")</f>
        <v>Milieux aquatiques</v>
      </c>
      <c r="M581" s="46" t="s">
        <v>248</v>
      </c>
      <c r="N581" s="45"/>
      <c r="O581" s="46"/>
      <c r="P581" s="47" t="s">
        <v>2265</v>
      </c>
      <c r="Q581" s="48" t="s">
        <v>2266</v>
      </c>
      <c r="R581" s="79" t="s">
        <v>220</v>
      </c>
      <c r="S581" s="55" t="s">
        <v>79</v>
      </c>
      <c r="T581" s="67" t="s">
        <v>302</v>
      </c>
      <c r="U581" s="52"/>
      <c r="V581" s="58" t="s">
        <v>82</v>
      </c>
      <c r="X581" s="54" t="s">
        <v>83</v>
      </c>
      <c r="Y581" s="88" t="s">
        <v>71</v>
      </c>
      <c r="Z581" s="54" t="s">
        <v>84</v>
      </c>
      <c r="AA581" s="50"/>
      <c r="AB581" s="55"/>
      <c r="AC581" s="56"/>
      <c r="AJR581"/>
      <c r="AJS581"/>
      <c r="AJT581"/>
      <c r="AJU581"/>
      <c r="AJV581"/>
      <c r="AJW581"/>
      <c r="AJX581"/>
      <c r="AJY581"/>
      <c r="AJZ581"/>
      <c r="AKA581"/>
      <c r="AKB581"/>
      <c r="AKC581"/>
      <c r="AKD581"/>
      <c r="AKE581"/>
      <c r="AKF581"/>
      <c r="AKG581"/>
      <c r="AKH581"/>
      <c r="AKI581"/>
      <c r="AKJ581"/>
      <c r="AKK581"/>
      <c r="AKL581"/>
      <c r="AKM581"/>
      <c r="AKN581"/>
      <c r="AKO581"/>
      <c r="AKP581"/>
      <c r="AKQ581"/>
      <c r="AKR581"/>
      <c r="AKS581"/>
      <c r="AKT581"/>
      <c r="AKU581"/>
      <c r="AKV581"/>
      <c r="AKW581"/>
      <c r="AKX581"/>
      <c r="AKY581"/>
      <c r="AKZ581"/>
      <c r="ALA581"/>
      <c r="ALB581"/>
      <c r="ALC581"/>
      <c r="ALD581"/>
      <c r="ALE581"/>
      <c r="ALF581"/>
      <c r="ALG581"/>
      <c r="ALH581"/>
      <c r="ALI581"/>
      <c r="ALJ581"/>
      <c r="ALK581"/>
      <c r="ALL581"/>
      <c r="ALM581"/>
      <c r="ALN581"/>
      <c r="ALO581"/>
      <c r="ALP581"/>
      <c r="ALQ581"/>
      <c r="ALR581"/>
      <c r="ALS581"/>
      <c r="ALT581"/>
      <c r="ALU581"/>
      <c r="ALV581"/>
      <c r="ALW581"/>
      <c r="ALX581"/>
      <c r="ALY581"/>
      <c r="ALZ581"/>
      <c r="AMA581"/>
      <c r="AMB581"/>
      <c r="AMC581"/>
      <c r="AMD581"/>
      <c r="AME581"/>
      <c r="AMF581"/>
      <c r="AMG581"/>
      <c r="AMH581"/>
      <c r="AMI581"/>
      <c r="AMJ581"/>
    </row>
    <row r="582" spans="1:1024" s="57" customFormat="1" ht="147" x14ac:dyDescent="0.3">
      <c r="A582" s="40" t="str">
        <f>VLOOKUP(E582,comité_bassin!A:B,2,0)</f>
        <v>Loire-Bretagne</v>
      </c>
      <c r="B582" s="40" t="str">
        <f>VLOOKUP(E582,'Région SAGE'!$A$2:$B$233,2,0)</f>
        <v>PAYS DE LA LOIRE</v>
      </c>
      <c r="C582" s="40" t="str">
        <f>VLOOKUP(E582,'département SAGE'!$A$2:$B$192,2,0)</f>
        <v>VENDEE</v>
      </c>
      <c r="D582" s="41" t="s">
        <v>2227</v>
      </c>
      <c r="E582" s="75" t="s">
        <v>2228</v>
      </c>
      <c r="F582" s="42">
        <f>VLOOKUP(E582,date_approbation!$A$2:$B$192,2,0)</f>
        <v>40651</v>
      </c>
      <c r="G582" s="42" t="str">
        <f>VLOOKUP(E582,' SAGE nécessaire'!$A$2:$C$192,2,0)</f>
        <v>oui</v>
      </c>
      <c r="H582" s="42" t="str">
        <f>VLOOKUP(E582,' SAGE nécessaire'!$A$2:$C$192,3,0)</f>
        <v>non</v>
      </c>
      <c r="I582" s="43" t="s">
        <v>1762</v>
      </c>
      <c r="J582" s="44" t="s">
        <v>2267</v>
      </c>
      <c r="K582" s="40" t="s">
        <v>73</v>
      </c>
      <c r="L582" s="45" t="str">
        <f>IF(OR(S582="2°a)", S582="2°b)",S582="2°c)",S582="4°"),"Milieux aquatiques","")</f>
        <v>Milieux aquatiques</v>
      </c>
      <c r="M582" s="46" t="s">
        <v>224</v>
      </c>
      <c r="N582" s="45"/>
      <c r="O582" s="46"/>
      <c r="P582" s="47" t="s">
        <v>2268</v>
      </c>
      <c r="Q582" s="48" t="s">
        <v>2269</v>
      </c>
      <c r="R582" s="79" t="s">
        <v>200</v>
      </c>
      <c r="S582" s="55" t="s">
        <v>79</v>
      </c>
      <c r="T582" s="81" t="s">
        <v>161</v>
      </c>
      <c r="U582" s="52"/>
      <c r="V582" s="58" t="s">
        <v>82</v>
      </c>
      <c r="X582" s="54" t="s">
        <v>83</v>
      </c>
      <c r="Y582" s="54" t="s">
        <v>83</v>
      </c>
      <c r="Z582" s="54" t="s">
        <v>84</v>
      </c>
      <c r="AA582" s="50"/>
      <c r="AB582" s="55"/>
      <c r="AC582" s="56"/>
      <c r="AJR582"/>
      <c r="AJS582"/>
      <c r="AJT582"/>
      <c r="AJU582"/>
      <c r="AJV582"/>
      <c r="AJW582"/>
      <c r="AJX582"/>
      <c r="AJY582"/>
      <c r="AJZ582"/>
      <c r="AKA582"/>
      <c r="AKB582"/>
      <c r="AKC582"/>
      <c r="AKD582"/>
      <c r="AKE582"/>
      <c r="AKF582"/>
      <c r="AKG582"/>
      <c r="AKH582"/>
      <c r="AKI582"/>
      <c r="AKJ582"/>
      <c r="AKK582"/>
      <c r="AKL582"/>
      <c r="AKM582"/>
      <c r="AKN582"/>
      <c r="AKO582"/>
      <c r="AKP582"/>
      <c r="AKQ582"/>
      <c r="AKR582"/>
      <c r="AKS582"/>
      <c r="AKT582"/>
      <c r="AKU582"/>
      <c r="AKV582"/>
      <c r="AKW582"/>
      <c r="AKX582"/>
      <c r="AKY582"/>
      <c r="AKZ582"/>
      <c r="ALA582"/>
      <c r="ALB582"/>
      <c r="ALC582"/>
      <c r="ALD582"/>
      <c r="ALE582"/>
      <c r="ALF582"/>
      <c r="ALG582"/>
      <c r="ALH582"/>
      <c r="ALI582"/>
      <c r="ALJ582"/>
      <c r="ALK582"/>
      <c r="ALL582"/>
      <c r="ALM582"/>
      <c r="ALN582"/>
      <c r="ALO582"/>
      <c r="ALP582"/>
      <c r="ALQ582"/>
      <c r="ALR582"/>
      <c r="ALS582"/>
      <c r="ALT582"/>
      <c r="ALU582"/>
      <c r="ALV582"/>
      <c r="ALW582"/>
      <c r="ALX582"/>
      <c r="ALY582"/>
      <c r="ALZ582"/>
      <c r="AMA582"/>
      <c r="AMB582"/>
      <c r="AMC582"/>
      <c r="AMD582"/>
      <c r="AME582"/>
      <c r="AMF582"/>
      <c r="AMG582"/>
      <c r="AMH582"/>
      <c r="AMI582"/>
      <c r="AMJ582"/>
    </row>
    <row r="583" spans="1:1024" s="57" customFormat="1" ht="135.6" customHeight="1" x14ac:dyDescent="0.3">
      <c r="A583" s="40" t="str">
        <f>VLOOKUP(E583,comité_bassin!A:B,2,0)</f>
        <v>Loire-Bretagne, Adour-Garonne</v>
      </c>
      <c r="B583" s="40" t="str">
        <f>VLOOKUP(E583,'Région SAGE'!$A$2:$B$233,2,0)</f>
        <v>PAYS DE LA LOIRE</v>
      </c>
      <c r="C583" s="40" t="str">
        <f>VLOOKUP(E583,'département SAGE'!$A$2:$B$192,2,0)</f>
        <v>DEUX-SEVRES</v>
      </c>
      <c r="D583" s="41" t="s">
        <v>2270</v>
      </c>
      <c r="E583" s="75" t="s">
        <v>2271</v>
      </c>
      <c r="F583" s="42">
        <f>VLOOKUP(E583,date_approbation!$A$2:$B$192,2,0)</f>
        <v>40662</v>
      </c>
      <c r="G583" s="42" t="str">
        <f>VLOOKUP(E583,' SAGE nécessaire'!$A$2:$C$192,2,0)</f>
        <v>oui</v>
      </c>
      <c r="H583" s="42" t="str">
        <f>VLOOKUP(E583,' SAGE nécessaire'!$A$2:$C$192,3,0)</f>
        <v>non</v>
      </c>
      <c r="I583" s="43" t="s">
        <v>480</v>
      </c>
      <c r="J583" s="44" t="s">
        <v>2272</v>
      </c>
      <c r="K583" s="40" t="s">
        <v>73</v>
      </c>
      <c r="L583" s="45" t="s">
        <v>138</v>
      </c>
      <c r="M583" s="46" t="s">
        <v>139</v>
      </c>
      <c r="N583" s="45"/>
      <c r="O583" s="46"/>
      <c r="P583" s="47" t="s">
        <v>2273</v>
      </c>
      <c r="Q583" s="48" t="s">
        <v>2274</v>
      </c>
      <c r="R583" s="79" t="s">
        <v>200</v>
      </c>
      <c r="S583" s="55" t="s">
        <v>1551</v>
      </c>
      <c r="T583" s="67" t="s">
        <v>903</v>
      </c>
      <c r="U583" s="52"/>
      <c r="V583" s="58" t="s">
        <v>82</v>
      </c>
      <c r="X583" s="54" t="s">
        <v>83</v>
      </c>
      <c r="Y583" s="54" t="s">
        <v>83</v>
      </c>
      <c r="Z583" s="54" t="s">
        <v>84</v>
      </c>
      <c r="AA583" s="50"/>
      <c r="AB583" s="55"/>
      <c r="AC583" s="56"/>
      <c r="AJR583"/>
      <c r="AJS583"/>
      <c r="AJT583"/>
      <c r="AJU583"/>
      <c r="AJV583"/>
      <c r="AJW583"/>
      <c r="AJX583"/>
      <c r="AJY583"/>
      <c r="AJZ583"/>
      <c r="AKA583"/>
      <c r="AKB583"/>
      <c r="AKC583"/>
      <c r="AKD583"/>
      <c r="AKE583"/>
      <c r="AKF583"/>
      <c r="AKG583"/>
      <c r="AKH583"/>
      <c r="AKI583"/>
      <c r="AKJ583"/>
      <c r="AKK583"/>
      <c r="AKL583"/>
      <c r="AKM583"/>
      <c r="AKN583"/>
      <c r="AKO583"/>
      <c r="AKP583"/>
      <c r="AKQ583"/>
      <c r="AKR583"/>
      <c r="AKS583"/>
      <c r="AKT583"/>
      <c r="AKU583"/>
      <c r="AKV583"/>
      <c r="AKW583"/>
      <c r="AKX583"/>
      <c r="AKY583"/>
      <c r="AKZ583"/>
      <c r="ALA583"/>
      <c r="ALB583"/>
      <c r="ALC583"/>
      <c r="ALD583"/>
      <c r="ALE583"/>
      <c r="ALF583"/>
      <c r="ALG583"/>
      <c r="ALH583"/>
      <c r="ALI583"/>
      <c r="ALJ583"/>
      <c r="ALK583"/>
      <c r="ALL583"/>
      <c r="ALM583"/>
      <c r="ALN583"/>
      <c r="ALO583"/>
      <c r="ALP583"/>
      <c r="ALQ583"/>
      <c r="ALR583"/>
      <c r="ALS583"/>
      <c r="ALT583"/>
      <c r="ALU583"/>
      <c r="ALV583"/>
      <c r="ALW583"/>
      <c r="ALX583"/>
      <c r="ALY583"/>
      <c r="ALZ583"/>
      <c r="AMA583"/>
      <c r="AMB583"/>
      <c r="AMC583"/>
      <c r="AMD583"/>
      <c r="AME583"/>
      <c r="AMF583"/>
      <c r="AMG583"/>
      <c r="AMH583"/>
      <c r="AMI583"/>
      <c r="AMJ583"/>
    </row>
    <row r="584" spans="1:1024" s="57" customFormat="1" ht="273" x14ac:dyDescent="0.3">
      <c r="A584" s="40" t="str">
        <f>VLOOKUP(E584,comité_bassin!A:B,2,0)</f>
        <v>Loire-Bretagne, Adour-Garonne</v>
      </c>
      <c r="B584" s="40" t="str">
        <f>VLOOKUP(E584,'Région SAGE'!$A$2:$B$233,2,0)</f>
        <v>PAYS DE LA LOIRE</v>
      </c>
      <c r="C584" s="40" t="str">
        <f>VLOOKUP(E584,'département SAGE'!$A$2:$B$192,2,0)</f>
        <v>DEUX-SEVRES</v>
      </c>
      <c r="D584" s="41" t="s">
        <v>2270</v>
      </c>
      <c r="E584" s="75" t="s">
        <v>2271</v>
      </c>
      <c r="F584" s="42">
        <f>VLOOKUP(E584,date_approbation!$A$2:$B$192,2,0)</f>
        <v>40662</v>
      </c>
      <c r="G584" s="42" t="str">
        <f>VLOOKUP(E584,' SAGE nécessaire'!$A$2:$C$192,2,0)</f>
        <v>oui</v>
      </c>
      <c r="H584" s="42" t="str">
        <f>VLOOKUP(E584,' SAGE nécessaire'!$A$2:$C$192,3,0)</f>
        <v>non</v>
      </c>
      <c r="I584" s="43" t="s">
        <v>484</v>
      </c>
      <c r="J584" s="44" t="s">
        <v>2275</v>
      </c>
      <c r="K584" s="40" t="s">
        <v>73</v>
      </c>
      <c r="L584" s="45" t="s">
        <v>138</v>
      </c>
      <c r="M584" s="46" t="s">
        <v>248</v>
      </c>
      <c r="N584" s="45"/>
      <c r="O584" s="46"/>
      <c r="P584" s="47" t="s">
        <v>2276</v>
      </c>
      <c r="Q584" s="48" t="s">
        <v>2277</v>
      </c>
      <c r="R584" s="79" t="s">
        <v>220</v>
      </c>
      <c r="S584" s="55" t="s">
        <v>79</v>
      </c>
      <c r="T584" s="81" t="s">
        <v>545</v>
      </c>
      <c r="U584" s="52"/>
      <c r="V584" s="58" t="s">
        <v>93</v>
      </c>
      <c r="X584" s="54" t="s">
        <v>83</v>
      </c>
      <c r="Y584" s="90" t="s">
        <v>71</v>
      </c>
      <c r="Z584" s="54" t="s">
        <v>84</v>
      </c>
      <c r="AA584" s="50"/>
      <c r="AB584" s="55"/>
      <c r="AC584" s="56"/>
      <c r="AJR584"/>
      <c r="AJS584"/>
      <c r="AJT584"/>
      <c r="AJU584"/>
      <c r="AJV584"/>
      <c r="AJW584"/>
      <c r="AJX584"/>
      <c r="AJY584"/>
      <c r="AJZ584"/>
      <c r="AKA584"/>
      <c r="AKB584"/>
      <c r="AKC584"/>
      <c r="AKD584"/>
      <c r="AKE584"/>
      <c r="AKF584"/>
      <c r="AKG584"/>
      <c r="AKH584"/>
      <c r="AKI584"/>
      <c r="AKJ584"/>
      <c r="AKK584"/>
      <c r="AKL584"/>
      <c r="AKM584"/>
      <c r="AKN584"/>
      <c r="AKO584"/>
      <c r="AKP584"/>
      <c r="AKQ584"/>
      <c r="AKR584"/>
      <c r="AKS584"/>
      <c r="AKT584"/>
      <c r="AKU584"/>
      <c r="AKV584"/>
      <c r="AKW584"/>
      <c r="AKX584"/>
      <c r="AKY584"/>
      <c r="AKZ584"/>
      <c r="ALA584"/>
      <c r="ALB584"/>
      <c r="ALC584"/>
      <c r="ALD584"/>
      <c r="ALE584"/>
      <c r="ALF584"/>
      <c r="ALG584"/>
      <c r="ALH584"/>
      <c r="ALI584"/>
      <c r="ALJ584"/>
      <c r="ALK584"/>
      <c r="ALL584"/>
      <c r="ALM584"/>
      <c r="ALN584"/>
      <c r="ALO584"/>
      <c r="ALP584"/>
      <c r="ALQ584"/>
      <c r="ALR584"/>
      <c r="ALS584"/>
      <c r="ALT584"/>
      <c r="ALU584"/>
      <c r="ALV584"/>
      <c r="ALW584"/>
      <c r="ALX584"/>
      <c r="ALY584"/>
      <c r="ALZ584"/>
      <c r="AMA584"/>
      <c r="AMB584"/>
      <c r="AMC584"/>
      <c r="AMD584"/>
      <c r="AME584"/>
      <c r="AMF584"/>
      <c r="AMG584"/>
      <c r="AMH584"/>
      <c r="AMI584"/>
      <c r="AMJ584"/>
    </row>
    <row r="585" spans="1:1024" s="57" customFormat="1" ht="273" x14ac:dyDescent="0.3">
      <c r="A585" s="40" t="str">
        <f>VLOOKUP(E585,comité_bassin!A:B,2,0)</f>
        <v>Loire-Bretagne, Adour-Garonne</v>
      </c>
      <c r="B585" s="40" t="str">
        <f>VLOOKUP(E585,'Région SAGE'!$A$2:$B$233,2,0)</f>
        <v>PAYS DE LA LOIRE</v>
      </c>
      <c r="C585" s="40" t="str">
        <f>VLOOKUP(E585,'département SAGE'!$A$2:$B$192,2,0)</f>
        <v>DEUX-SEVRES</v>
      </c>
      <c r="D585" s="41" t="s">
        <v>2270</v>
      </c>
      <c r="E585" s="75" t="s">
        <v>2271</v>
      </c>
      <c r="F585" s="42">
        <f>VLOOKUP(E585,date_approbation!$A$2:$B$192,2,0)</f>
        <v>40662</v>
      </c>
      <c r="G585" s="42" t="str">
        <f>VLOOKUP(E585,' SAGE nécessaire'!$A$2:$C$192,2,0)</f>
        <v>oui</v>
      </c>
      <c r="H585" s="42" t="str">
        <f>VLOOKUP(E585,' SAGE nécessaire'!$A$2:$C$192,3,0)</f>
        <v>non</v>
      </c>
      <c r="I585" s="43" t="s">
        <v>489</v>
      </c>
      <c r="J585" s="44" t="s">
        <v>2278</v>
      </c>
      <c r="K585" s="40" t="s">
        <v>73</v>
      </c>
      <c r="L585" s="45" t="str">
        <f>IF(OR(S585="2°a)", S585="2°b)",S585="2°c)",S585="4°"),"Milieux aquatiques","")</f>
        <v>Milieux aquatiques</v>
      </c>
      <c r="M585" s="46" t="s">
        <v>248</v>
      </c>
      <c r="N585" s="45"/>
      <c r="O585" s="46"/>
      <c r="P585" s="47" t="s">
        <v>2279</v>
      </c>
      <c r="Q585" s="48" t="s">
        <v>2280</v>
      </c>
      <c r="R585" s="79" t="s">
        <v>220</v>
      </c>
      <c r="S585" s="55" t="s">
        <v>79</v>
      </c>
      <c r="T585" s="81" t="s">
        <v>302</v>
      </c>
      <c r="U585" s="52"/>
      <c r="V585" s="58" t="s">
        <v>93</v>
      </c>
      <c r="X585" s="54" t="s">
        <v>83</v>
      </c>
      <c r="Y585" s="90" t="s">
        <v>71</v>
      </c>
      <c r="Z585" s="54" t="s">
        <v>84</v>
      </c>
      <c r="AA585" s="50"/>
      <c r="AB585" s="55"/>
      <c r="AC585" s="56"/>
      <c r="AJR585"/>
      <c r="AJS585"/>
      <c r="AJT585"/>
      <c r="AJU585"/>
      <c r="AJV585"/>
      <c r="AJW585"/>
      <c r="AJX585"/>
      <c r="AJY585"/>
      <c r="AJZ585"/>
      <c r="AKA585"/>
      <c r="AKB585"/>
      <c r="AKC585"/>
      <c r="AKD585"/>
      <c r="AKE585"/>
      <c r="AKF585"/>
      <c r="AKG585"/>
      <c r="AKH585"/>
      <c r="AKI585"/>
      <c r="AKJ585"/>
      <c r="AKK585"/>
      <c r="AKL585"/>
      <c r="AKM585"/>
      <c r="AKN585"/>
      <c r="AKO585"/>
      <c r="AKP585"/>
      <c r="AKQ585"/>
      <c r="AKR585"/>
      <c r="AKS585"/>
      <c r="AKT585"/>
      <c r="AKU585"/>
      <c r="AKV585"/>
      <c r="AKW585"/>
      <c r="AKX585"/>
      <c r="AKY585"/>
      <c r="AKZ585"/>
      <c r="ALA585"/>
      <c r="ALB585"/>
      <c r="ALC585"/>
      <c r="ALD585"/>
      <c r="ALE585"/>
      <c r="ALF585"/>
      <c r="ALG585"/>
      <c r="ALH585"/>
      <c r="ALI585"/>
      <c r="ALJ585"/>
      <c r="ALK585"/>
      <c r="ALL585"/>
      <c r="ALM585"/>
      <c r="ALN585"/>
      <c r="ALO585"/>
      <c r="ALP585"/>
      <c r="ALQ585"/>
      <c r="ALR585"/>
      <c r="ALS585"/>
      <c r="ALT585"/>
      <c r="ALU585"/>
      <c r="ALV585"/>
      <c r="ALW585"/>
      <c r="ALX585"/>
      <c r="ALY585"/>
      <c r="ALZ585"/>
      <c r="AMA585"/>
      <c r="AMB585"/>
      <c r="AMC585"/>
      <c r="AMD585"/>
      <c r="AME585"/>
      <c r="AMF585"/>
      <c r="AMG585"/>
      <c r="AMH585"/>
      <c r="AMI585"/>
      <c r="AMJ585"/>
    </row>
    <row r="586" spans="1:1024" s="57" customFormat="1" ht="273" x14ac:dyDescent="0.3">
      <c r="A586" s="40" t="str">
        <f>VLOOKUP(E586,comité_bassin!A:B,2,0)</f>
        <v>Loire-Bretagne, Adour-Garonne</v>
      </c>
      <c r="B586" s="40" t="str">
        <f>VLOOKUP(E586,'Région SAGE'!$A$2:$B$233,2,0)</f>
        <v>PAYS DE LA LOIRE</v>
      </c>
      <c r="C586" s="40" t="str">
        <f>VLOOKUP(E586,'département SAGE'!$A$2:$B$192,2,0)</f>
        <v>DEUX-SEVRES</v>
      </c>
      <c r="D586" s="41" t="s">
        <v>2270</v>
      </c>
      <c r="E586" s="75" t="s">
        <v>2271</v>
      </c>
      <c r="F586" s="42">
        <f>VLOOKUP(E586,date_approbation!$A$2:$B$192,2,0)</f>
        <v>40662</v>
      </c>
      <c r="G586" s="42" t="str">
        <f>VLOOKUP(E586,' SAGE nécessaire'!$A$2:$C$192,2,0)</f>
        <v>oui</v>
      </c>
      <c r="H586" s="42" t="str">
        <f>VLOOKUP(E586,' SAGE nécessaire'!$A$2:$C$192,3,0)</f>
        <v>non</v>
      </c>
      <c r="I586" s="43" t="s">
        <v>493</v>
      </c>
      <c r="J586" s="44" t="s">
        <v>2281</v>
      </c>
      <c r="K586" s="40" t="s">
        <v>73</v>
      </c>
      <c r="L586" s="45" t="s">
        <v>138</v>
      </c>
      <c r="M586" s="46" t="s">
        <v>308</v>
      </c>
      <c r="N586" s="45"/>
      <c r="O586" s="46"/>
      <c r="P586" s="47" t="s">
        <v>2282</v>
      </c>
      <c r="Q586" s="48" t="s">
        <v>2283</v>
      </c>
      <c r="R586" s="79" t="s">
        <v>220</v>
      </c>
      <c r="S586" s="50" t="s">
        <v>91</v>
      </c>
      <c r="T586" s="81" t="s">
        <v>545</v>
      </c>
      <c r="U586" s="52"/>
      <c r="V586" s="58" t="s">
        <v>82</v>
      </c>
      <c r="X586" s="54" t="s">
        <v>83</v>
      </c>
      <c r="Y586" s="90" t="s">
        <v>71</v>
      </c>
      <c r="Z586" s="54" t="s">
        <v>84</v>
      </c>
      <c r="AA586" s="50"/>
      <c r="AB586" s="55"/>
      <c r="AC586" s="56"/>
      <c r="AJR586"/>
      <c r="AJS586"/>
      <c r="AJT586"/>
      <c r="AJU586"/>
      <c r="AJV586"/>
      <c r="AJW586"/>
      <c r="AJX586"/>
      <c r="AJY586"/>
      <c r="AJZ586"/>
      <c r="AKA586"/>
      <c r="AKB586"/>
      <c r="AKC586"/>
      <c r="AKD586"/>
      <c r="AKE586"/>
      <c r="AKF586"/>
      <c r="AKG586"/>
      <c r="AKH586"/>
      <c r="AKI586"/>
      <c r="AKJ586"/>
      <c r="AKK586"/>
      <c r="AKL586"/>
      <c r="AKM586"/>
      <c r="AKN586"/>
      <c r="AKO586"/>
      <c r="AKP586"/>
      <c r="AKQ586"/>
      <c r="AKR586"/>
      <c r="AKS586"/>
      <c r="AKT586"/>
      <c r="AKU586"/>
      <c r="AKV586"/>
      <c r="AKW586"/>
      <c r="AKX586"/>
      <c r="AKY586"/>
      <c r="AKZ586"/>
      <c r="ALA586"/>
      <c r="ALB586"/>
      <c r="ALC586"/>
      <c r="ALD586"/>
      <c r="ALE586"/>
      <c r="ALF586"/>
      <c r="ALG586"/>
      <c r="ALH586"/>
      <c r="ALI586"/>
      <c r="ALJ586"/>
      <c r="ALK586"/>
      <c r="ALL586"/>
      <c r="ALM586"/>
      <c r="ALN586"/>
      <c r="ALO586"/>
      <c r="ALP586"/>
      <c r="ALQ586"/>
      <c r="ALR586"/>
      <c r="ALS586"/>
      <c r="ALT586"/>
      <c r="ALU586"/>
      <c r="ALV586"/>
      <c r="ALW586"/>
      <c r="ALX586"/>
      <c r="ALY586"/>
      <c r="ALZ586"/>
      <c r="AMA586"/>
      <c r="AMB586"/>
      <c r="AMC586"/>
      <c r="AMD586"/>
      <c r="AME586"/>
      <c r="AMF586"/>
      <c r="AMG586"/>
      <c r="AMH586"/>
      <c r="AMI586"/>
      <c r="AMJ586"/>
    </row>
    <row r="587" spans="1:1024" s="57" customFormat="1" ht="42" x14ac:dyDescent="0.3">
      <c r="A587" s="40" t="str">
        <f>VLOOKUP(E587,comité_bassin!A:B,2,0)</f>
        <v>Loire-Bretagne, Adour-Garonne</v>
      </c>
      <c r="B587" s="40" t="str">
        <f>VLOOKUP(E587,'Région SAGE'!$A$2:$B$233,2,0)</f>
        <v>PAYS DE LA LOIRE</v>
      </c>
      <c r="C587" s="40" t="str">
        <f>VLOOKUP(E587,'département SAGE'!$A$2:$B$192,2,0)</f>
        <v>DEUX-SEVRES</v>
      </c>
      <c r="D587" s="41" t="s">
        <v>2270</v>
      </c>
      <c r="E587" s="75" t="s">
        <v>2271</v>
      </c>
      <c r="F587" s="42">
        <f>VLOOKUP(E587,date_approbation!$A$2:$B$192,2,0)</f>
        <v>40662</v>
      </c>
      <c r="G587" s="42" t="str">
        <f>VLOOKUP(E587,' SAGE nécessaire'!$A$2:$C$192,2,0)</f>
        <v>oui</v>
      </c>
      <c r="H587" s="42" t="str">
        <f>VLOOKUP(E587,' SAGE nécessaire'!$A$2:$C$192,3,0)</f>
        <v>non</v>
      </c>
      <c r="I587" s="43" t="s">
        <v>497</v>
      </c>
      <c r="J587" s="44" t="s">
        <v>2284</v>
      </c>
      <c r="K587" s="40"/>
      <c r="L587" s="45" t="str">
        <f>IF(OR(S587="2°a)", S587="2°b)",S587="2°c)",S587="4°"),"Milieux aquatiques","")</f>
        <v/>
      </c>
      <c r="M587" s="46"/>
      <c r="N587" s="45"/>
      <c r="O587" s="46"/>
      <c r="P587" s="96" t="s">
        <v>2285</v>
      </c>
      <c r="Q587" s="48"/>
      <c r="R587" s="79"/>
      <c r="S587" s="55" t="s">
        <v>1784</v>
      </c>
      <c r="T587" s="67"/>
      <c r="U587" s="52"/>
      <c r="V587" s="58"/>
      <c r="X587" s="90"/>
      <c r="Y587" s="90"/>
      <c r="Z587" s="54"/>
      <c r="AA587" s="50"/>
      <c r="AB587" s="55"/>
      <c r="AC587" s="56"/>
      <c r="AJR587"/>
      <c r="AJS587"/>
      <c r="AJT587"/>
      <c r="AJU587"/>
      <c r="AJV587"/>
      <c r="AJW587"/>
      <c r="AJX587"/>
      <c r="AJY587"/>
      <c r="AJZ587"/>
      <c r="AKA587"/>
      <c r="AKB587"/>
      <c r="AKC587"/>
      <c r="AKD587"/>
      <c r="AKE587"/>
      <c r="AKF587"/>
      <c r="AKG587"/>
      <c r="AKH587"/>
      <c r="AKI587"/>
      <c r="AKJ587"/>
      <c r="AKK587"/>
      <c r="AKL587"/>
      <c r="AKM587"/>
      <c r="AKN587"/>
      <c r="AKO587"/>
      <c r="AKP587"/>
      <c r="AKQ587"/>
      <c r="AKR587"/>
      <c r="AKS587"/>
      <c r="AKT587"/>
      <c r="AKU587"/>
      <c r="AKV587"/>
      <c r="AKW587"/>
      <c r="AKX587"/>
      <c r="AKY587"/>
      <c r="AKZ587"/>
      <c r="ALA587"/>
      <c r="ALB587"/>
      <c r="ALC587"/>
      <c r="ALD587"/>
      <c r="ALE587"/>
      <c r="ALF587"/>
      <c r="ALG587"/>
      <c r="ALH587"/>
      <c r="ALI587"/>
      <c r="ALJ587"/>
      <c r="ALK587"/>
      <c r="ALL587"/>
      <c r="ALM587"/>
      <c r="ALN587"/>
      <c r="ALO587"/>
      <c r="ALP587"/>
      <c r="ALQ587"/>
      <c r="ALR587"/>
      <c r="ALS587"/>
      <c r="ALT587"/>
      <c r="ALU587"/>
      <c r="ALV587"/>
      <c r="ALW587"/>
      <c r="ALX587"/>
      <c r="ALY587"/>
      <c r="ALZ587"/>
      <c r="AMA587"/>
      <c r="AMB587"/>
      <c r="AMC587"/>
      <c r="AMD587"/>
      <c r="AME587"/>
      <c r="AMF587"/>
      <c r="AMG587"/>
      <c r="AMH587"/>
      <c r="AMI587"/>
      <c r="AMJ587"/>
    </row>
    <row r="588" spans="1:1024" s="57" customFormat="1" ht="126" x14ac:dyDescent="0.3">
      <c r="A588" s="40" t="str">
        <f>VLOOKUP(E588,comité_bassin!A:B,2,0)</f>
        <v>Loire-Bretagne, Adour-Garonne</v>
      </c>
      <c r="B588" s="40" t="str">
        <f>VLOOKUP(E588,'Région SAGE'!$A$2:$B$233,2,0)</f>
        <v>PAYS DE LA LOIRE</v>
      </c>
      <c r="C588" s="40" t="str">
        <f>VLOOKUP(E588,'département SAGE'!$A$2:$B$192,2,0)</f>
        <v>DEUX-SEVRES</v>
      </c>
      <c r="D588" s="41" t="s">
        <v>2270</v>
      </c>
      <c r="E588" s="75" t="s">
        <v>2271</v>
      </c>
      <c r="F588" s="42">
        <f>VLOOKUP(E588,date_approbation!$A$2:$B$192,2,0)</f>
        <v>40662</v>
      </c>
      <c r="G588" s="42" t="str">
        <f>VLOOKUP(E588,' SAGE nécessaire'!$A$2:$C$192,2,0)</f>
        <v>oui</v>
      </c>
      <c r="H588" s="42" t="str">
        <f>VLOOKUP(E588,' SAGE nécessaire'!$A$2:$C$192,3,0)</f>
        <v>non</v>
      </c>
      <c r="I588" s="43" t="s">
        <v>576</v>
      </c>
      <c r="J588" s="44" t="s">
        <v>2286</v>
      </c>
      <c r="K588" s="40" t="s">
        <v>73</v>
      </c>
      <c r="L588" s="45" t="str">
        <f>IF(OR(S588="2°a)", S588="2°b)",S588="2°c)",S588="4°"),"Milieux aquatiques","")</f>
        <v>Milieux aquatiques</v>
      </c>
      <c r="M588" s="46" t="s">
        <v>1344</v>
      </c>
      <c r="N588" s="45"/>
      <c r="O588" s="46"/>
      <c r="P588" s="47" t="s">
        <v>2287</v>
      </c>
      <c r="Q588" s="48" t="s">
        <v>2288</v>
      </c>
      <c r="R588" s="79" t="s">
        <v>200</v>
      </c>
      <c r="S588" s="55" t="s">
        <v>79</v>
      </c>
      <c r="T588" s="67" t="s">
        <v>1347</v>
      </c>
      <c r="U588" s="52"/>
      <c r="V588" s="58" t="s">
        <v>82</v>
      </c>
      <c r="X588" s="54" t="s">
        <v>83</v>
      </c>
      <c r="Y588" s="54" t="s">
        <v>83</v>
      </c>
      <c r="Z588" s="54" t="s">
        <v>84</v>
      </c>
      <c r="AA588" s="50"/>
      <c r="AB588" s="55"/>
      <c r="AC588" s="56"/>
      <c r="AJR588"/>
      <c r="AJS588"/>
      <c r="AJT588"/>
      <c r="AJU588"/>
      <c r="AJV588"/>
      <c r="AJW588"/>
      <c r="AJX588"/>
      <c r="AJY588"/>
      <c r="AJZ588"/>
      <c r="AKA588"/>
      <c r="AKB588"/>
      <c r="AKC588"/>
      <c r="AKD588"/>
      <c r="AKE588"/>
      <c r="AKF588"/>
      <c r="AKG588"/>
      <c r="AKH588"/>
      <c r="AKI588"/>
      <c r="AKJ588"/>
      <c r="AKK588"/>
      <c r="AKL588"/>
      <c r="AKM588"/>
      <c r="AKN588"/>
      <c r="AKO588"/>
      <c r="AKP588"/>
      <c r="AKQ588"/>
      <c r="AKR588"/>
      <c r="AKS588"/>
      <c r="AKT588"/>
      <c r="AKU588"/>
      <c r="AKV588"/>
      <c r="AKW588"/>
      <c r="AKX588"/>
      <c r="AKY588"/>
      <c r="AKZ588"/>
      <c r="ALA588"/>
      <c r="ALB588"/>
      <c r="ALC588"/>
      <c r="ALD588"/>
      <c r="ALE588"/>
      <c r="ALF588"/>
      <c r="ALG588"/>
      <c r="ALH588"/>
      <c r="ALI588"/>
      <c r="ALJ588"/>
      <c r="ALK588"/>
      <c r="ALL588"/>
      <c r="ALM588"/>
      <c r="ALN588"/>
      <c r="ALO588"/>
      <c r="ALP588"/>
      <c r="ALQ588"/>
      <c r="ALR588"/>
      <c r="ALS588"/>
      <c r="ALT588"/>
      <c r="ALU588"/>
      <c r="ALV588"/>
      <c r="ALW588"/>
      <c r="ALX588"/>
      <c r="ALY588"/>
      <c r="ALZ588"/>
      <c r="AMA588"/>
      <c r="AMB588"/>
      <c r="AMC588"/>
      <c r="AMD588"/>
      <c r="AME588"/>
      <c r="AMF588"/>
      <c r="AMG588"/>
      <c r="AMH588"/>
      <c r="AMI588"/>
      <c r="AMJ588"/>
    </row>
    <row r="589" spans="1:1024" s="57" customFormat="1" ht="126" x14ac:dyDescent="0.3">
      <c r="A589" s="40" t="str">
        <f>VLOOKUP(E589,comité_bassin!A:B,2,0)</f>
        <v>Loire-Bretagne, Adour-Garonne</v>
      </c>
      <c r="B589" s="40" t="str">
        <f>VLOOKUP(E589,'Région SAGE'!$A$2:$B$233,2,0)</f>
        <v>PAYS DE LA LOIRE</v>
      </c>
      <c r="C589" s="40" t="str">
        <f>VLOOKUP(E589,'département SAGE'!$A$2:$B$192,2,0)</f>
        <v>DEUX-SEVRES</v>
      </c>
      <c r="D589" s="41" t="s">
        <v>2270</v>
      </c>
      <c r="E589" s="75" t="s">
        <v>2271</v>
      </c>
      <c r="F589" s="42">
        <f>VLOOKUP(E589,date_approbation!$A$2:$B$192,2,0)</f>
        <v>40662</v>
      </c>
      <c r="G589" s="42" t="str">
        <f>VLOOKUP(E589,' SAGE nécessaire'!$A$2:$C$192,2,0)</f>
        <v>oui</v>
      </c>
      <c r="H589" s="42" t="str">
        <f>VLOOKUP(E589,' SAGE nécessaire'!$A$2:$C$192,3,0)</f>
        <v>non</v>
      </c>
      <c r="I589" s="43" t="s">
        <v>541</v>
      </c>
      <c r="J589" s="44" t="s">
        <v>2289</v>
      </c>
      <c r="K589" s="40" t="s">
        <v>73</v>
      </c>
      <c r="L589" s="45" t="str">
        <f>IF(OR(S589="2°a)", S589="2°b)",S589="2°c)",S589="4°"),"Milieux aquatiques","")</f>
        <v>Milieux aquatiques</v>
      </c>
      <c r="M589" s="46" t="s">
        <v>951</v>
      </c>
      <c r="N589" s="45"/>
      <c r="O589" s="46"/>
      <c r="P589" s="47" t="s">
        <v>2290</v>
      </c>
      <c r="Q589" s="48" t="s">
        <v>2291</v>
      </c>
      <c r="R589" s="79" t="s">
        <v>220</v>
      </c>
      <c r="S589" s="55" t="s">
        <v>79</v>
      </c>
      <c r="T589" s="67" t="s">
        <v>954</v>
      </c>
      <c r="U589" s="52"/>
      <c r="V589" s="58" t="s">
        <v>82</v>
      </c>
      <c r="X589" s="54" t="s">
        <v>83</v>
      </c>
      <c r="Y589" s="54" t="s">
        <v>83</v>
      </c>
      <c r="Z589" s="54" t="s">
        <v>84</v>
      </c>
      <c r="AA589" s="50"/>
      <c r="AB589" s="55"/>
      <c r="AC589" s="56"/>
      <c r="AJR589"/>
      <c r="AJS589"/>
      <c r="AJT589"/>
      <c r="AJU589"/>
      <c r="AJV589"/>
      <c r="AJW589"/>
      <c r="AJX589"/>
      <c r="AJY589"/>
      <c r="AJZ589"/>
      <c r="AKA589"/>
      <c r="AKB589"/>
      <c r="AKC589"/>
      <c r="AKD589"/>
      <c r="AKE589"/>
      <c r="AKF589"/>
      <c r="AKG589"/>
      <c r="AKH589"/>
      <c r="AKI589"/>
      <c r="AKJ589"/>
      <c r="AKK589"/>
      <c r="AKL589"/>
      <c r="AKM589"/>
      <c r="AKN589"/>
      <c r="AKO589"/>
      <c r="AKP589"/>
      <c r="AKQ589"/>
      <c r="AKR589"/>
      <c r="AKS589"/>
      <c r="AKT589"/>
      <c r="AKU589"/>
      <c r="AKV589"/>
      <c r="AKW589"/>
      <c r="AKX589"/>
      <c r="AKY589"/>
      <c r="AKZ589"/>
      <c r="ALA589"/>
      <c r="ALB589"/>
      <c r="ALC589"/>
      <c r="ALD589"/>
      <c r="ALE589"/>
      <c r="ALF589"/>
      <c r="ALG589"/>
      <c r="ALH589"/>
      <c r="ALI589"/>
      <c r="ALJ589"/>
      <c r="ALK589"/>
      <c r="ALL589"/>
      <c r="ALM589"/>
      <c r="ALN589"/>
      <c r="ALO589"/>
      <c r="ALP589"/>
      <c r="ALQ589"/>
      <c r="ALR589"/>
      <c r="ALS589"/>
      <c r="ALT589"/>
      <c r="ALU589"/>
      <c r="ALV589"/>
      <c r="ALW589"/>
      <c r="ALX589"/>
      <c r="ALY589"/>
      <c r="ALZ589"/>
      <c r="AMA589"/>
      <c r="AMB589"/>
      <c r="AMC589"/>
      <c r="AMD589"/>
      <c r="AME589"/>
      <c r="AMF589"/>
      <c r="AMG589"/>
      <c r="AMH589"/>
      <c r="AMI589"/>
      <c r="AMJ589"/>
    </row>
    <row r="590" spans="1:1024" s="57" customFormat="1" ht="147" x14ac:dyDescent="0.3">
      <c r="A590" s="40" t="str">
        <f>VLOOKUP(E590,comité_bassin!A:B,2,0)</f>
        <v>Loire-Bretagne, Adour-Garonne</v>
      </c>
      <c r="B590" s="40" t="str">
        <f>VLOOKUP(E590,'Région SAGE'!$A$2:$B$233,2,0)</f>
        <v>PAYS DE LA LOIRE</v>
      </c>
      <c r="C590" s="40" t="str">
        <f>VLOOKUP(E590,'département SAGE'!$A$2:$B$192,2,0)</f>
        <v>DEUX-SEVRES</v>
      </c>
      <c r="D590" s="41" t="s">
        <v>2270</v>
      </c>
      <c r="E590" s="75" t="s">
        <v>2271</v>
      </c>
      <c r="F590" s="42">
        <f>VLOOKUP(E590,date_approbation!$A$2:$B$192,2,0)</f>
        <v>40662</v>
      </c>
      <c r="G590" s="42" t="str">
        <f>VLOOKUP(E590,' SAGE nécessaire'!$A$2:$C$192,2,0)</f>
        <v>oui</v>
      </c>
      <c r="H590" s="42" t="str">
        <f>VLOOKUP(E590,' SAGE nécessaire'!$A$2:$C$192,3,0)</f>
        <v>non</v>
      </c>
      <c r="I590" s="43" t="s">
        <v>546</v>
      </c>
      <c r="J590" s="44" t="s">
        <v>2292</v>
      </c>
      <c r="K590" s="40" t="s">
        <v>73</v>
      </c>
      <c r="L590" s="45" t="str">
        <f>IF(OR(S590="2°a)", S590="2°b)",S590="2°c)",S590="4°"),"Milieux aquatiques","")</f>
        <v>Milieux aquatiques</v>
      </c>
      <c r="M590" s="59" t="s">
        <v>119</v>
      </c>
      <c r="N590" s="45"/>
      <c r="O590" s="46"/>
      <c r="P590" s="47" t="s">
        <v>2293</v>
      </c>
      <c r="Q590" s="48" t="s">
        <v>2294</v>
      </c>
      <c r="R590" s="79" t="s">
        <v>200</v>
      </c>
      <c r="S590" s="50" t="s">
        <v>91</v>
      </c>
      <c r="T590" s="81" t="s">
        <v>460</v>
      </c>
      <c r="U590" s="52"/>
      <c r="V590" s="58" t="s">
        <v>82</v>
      </c>
      <c r="X590" s="54" t="s">
        <v>83</v>
      </c>
      <c r="Y590" s="54" t="s">
        <v>83</v>
      </c>
      <c r="Z590" s="54" t="s">
        <v>84</v>
      </c>
      <c r="AA590" s="50"/>
      <c r="AB590" s="55"/>
      <c r="AC590" s="56"/>
      <c r="AJR590"/>
      <c r="AJS590"/>
      <c r="AJT590"/>
      <c r="AJU590"/>
      <c r="AJV590"/>
      <c r="AJW590"/>
      <c r="AJX590"/>
      <c r="AJY590"/>
      <c r="AJZ590"/>
      <c r="AKA590"/>
      <c r="AKB590"/>
      <c r="AKC590"/>
      <c r="AKD590"/>
      <c r="AKE590"/>
      <c r="AKF590"/>
      <c r="AKG590"/>
      <c r="AKH590"/>
      <c r="AKI590"/>
      <c r="AKJ590"/>
      <c r="AKK590"/>
      <c r="AKL590"/>
      <c r="AKM590"/>
      <c r="AKN590"/>
      <c r="AKO590"/>
      <c r="AKP590"/>
      <c r="AKQ590"/>
      <c r="AKR590"/>
      <c r="AKS590"/>
      <c r="AKT590"/>
      <c r="AKU590"/>
      <c r="AKV590"/>
      <c r="AKW590"/>
      <c r="AKX590"/>
      <c r="AKY590"/>
      <c r="AKZ590"/>
      <c r="ALA590"/>
      <c r="ALB590"/>
      <c r="ALC590"/>
      <c r="ALD590"/>
      <c r="ALE590"/>
      <c r="ALF590"/>
      <c r="ALG590"/>
      <c r="ALH590"/>
      <c r="ALI590"/>
      <c r="ALJ590"/>
      <c r="ALK590"/>
      <c r="ALL590"/>
      <c r="ALM590"/>
      <c r="ALN590"/>
      <c r="ALO590"/>
      <c r="ALP590"/>
      <c r="ALQ590"/>
      <c r="ALR590"/>
      <c r="ALS590"/>
      <c r="ALT590"/>
      <c r="ALU590"/>
      <c r="ALV590"/>
      <c r="ALW590"/>
      <c r="ALX590"/>
      <c r="ALY590"/>
      <c r="ALZ590"/>
      <c r="AMA590"/>
      <c r="AMB590"/>
      <c r="AMC590"/>
      <c r="AMD590"/>
      <c r="AME590"/>
      <c r="AMF590"/>
      <c r="AMG590"/>
      <c r="AMH590"/>
      <c r="AMI590"/>
      <c r="AMJ590"/>
    </row>
    <row r="591" spans="1:1024" s="57" customFormat="1" ht="168" x14ac:dyDescent="0.3">
      <c r="A591" s="40" t="str">
        <f>VLOOKUP(E591,comité_bassin!A:B,2,0)</f>
        <v>Loire-Bretagne, Adour-Garonne</v>
      </c>
      <c r="B591" s="40" t="str">
        <f>VLOOKUP(E591,'Région SAGE'!$A$2:$B$233,2,0)</f>
        <v>PAYS DE LA LOIRE</v>
      </c>
      <c r="C591" s="40" t="str">
        <f>VLOOKUP(E591,'département SAGE'!$A$2:$B$192,2,0)</f>
        <v>DEUX-SEVRES</v>
      </c>
      <c r="D591" s="41" t="s">
        <v>2270</v>
      </c>
      <c r="E591" s="75" t="s">
        <v>2271</v>
      </c>
      <c r="F591" s="42">
        <f>VLOOKUP(E591,date_approbation!$A$2:$B$192,2,0)</f>
        <v>40662</v>
      </c>
      <c r="G591" s="42" t="str">
        <f>VLOOKUP(E591,' SAGE nécessaire'!$A$2:$C$192,2,0)</f>
        <v>oui</v>
      </c>
      <c r="H591" s="42" t="str">
        <f>VLOOKUP(E591,' SAGE nécessaire'!$A$2:$C$192,3,0)</f>
        <v>non</v>
      </c>
      <c r="I591" s="43" t="s">
        <v>550</v>
      </c>
      <c r="J591" s="44" t="s">
        <v>2295</v>
      </c>
      <c r="K591" s="40" t="s">
        <v>278</v>
      </c>
      <c r="L591" s="45" t="s">
        <v>108</v>
      </c>
      <c r="M591" s="46" t="s">
        <v>109</v>
      </c>
      <c r="N591" s="45"/>
      <c r="O591" s="46"/>
      <c r="P591" s="47" t="s">
        <v>2296</v>
      </c>
      <c r="Q591" s="48" t="s">
        <v>2297</v>
      </c>
      <c r="R591" s="79" t="s">
        <v>220</v>
      </c>
      <c r="S591" s="50" t="s">
        <v>91</v>
      </c>
      <c r="T591" s="81" t="s">
        <v>488</v>
      </c>
      <c r="U591" s="52"/>
      <c r="V591" s="58" t="s">
        <v>82</v>
      </c>
      <c r="X591" s="54" t="s">
        <v>83</v>
      </c>
      <c r="Y591" s="54" t="s">
        <v>83</v>
      </c>
      <c r="Z591" s="54" t="s">
        <v>84</v>
      </c>
      <c r="AA591" s="50"/>
      <c r="AB591" s="55"/>
      <c r="AC591" s="56"/>
      <c r="AJR591"/>
      <c r="AJS591"/>
      <c r="AJT591"/>
      <c r="AJU591"/>
      <c r="AJV591"/>
      <c r="AJW591"/>
      <c r="AJX591"/>
      <c r="AJY591"/>
      <c r="AJZ591"/>
      <c r="AKA591"/>
      <c r="AKB591"/>
      <c r="AKC591"/>
      <c r="AKD591"/>
      <c r="AKE591"/>
      <c r="AKF591"/>
      <c r="AKG591"/>
      <c r="AKH591"/>
      <c r="AKI591"/>
      <c r="AKJ591"/>
      <c r="AKK591"/>
      <c r="AKL591"/>
      <c r="AKM591"/>
      <c r="AKN591"/>
      <c r="AKO591"/>
      <c r="AKP591"/>
      <c r="AKQ591"/>
      <c r="AKR591"/>
      <c r="AKS591"/>
      <c r="AKT591"/>
      <c r="AKU591"/>
      <c r="AKV591"/>
      <c r="AKW591"/>
      <c r="AKX591"/>
      <c r="AKY591"/>
      <c r="AKZ591"/>
      <c r="ALA591"/>
      <c r="ALB591"/>
      <c r="ALC591"/>
      <c r="ALD591"/>
      <c r="ALE591"/>
      <c r="ALF591"/>
      <c r="ALG591"/>
      <c r="ALH591"/>
      <c r="ALI591"/>
      <c r="ALJ591"/>
      <c r="ALK591"/>
      <c r="ALL591"/>
      <c r="ALM591"/>
      <c r="ALN591"/>
      <c r="ALO591"/>
      <c r="ALP591"/>
      <c r="ALQ591"/>
      <c r="ALR591"/>
      <c r="ALS591"/>
      <c r="ALT591"/>
      <c r="ALU591"/>
      <c r="ALV591"/>
      <c r="ALW591"/>
      <c r="ALX591"/>
      <c r="ALY591"/>
      <c r="ALZ591"/>
      <c r="AMA591"/>
      <c r="AMB591"/>
      <c r="AMC591"/>
      <c r="AMD591"/>
      <c r="AME591"/>
      <c r="AMF591"/>
      <c r="AMG591"/>
      <c r="AMH591"/>
      <c r="AMI591"/>
      <c r="AMJ591"/>
    </row>
    <row r="592" spans="1:1024" s="57" customFormat="1" ht="168" x14ac:dyDescent="0.3">
      <c r="A592" s="40" t="str">
        <f>VLOOKUP(E592,comité_bassin!A:B,2,0)</f>
        <v>Loire-Bretagne, Adour-Garonne</v>
      </c>
      <c r="B592" s="40" t="str">
        <f>VLOOKUP(E592,'Région SAGE'!$A$2:$B$233,2,0)</f>
        <v>PAYS DE LA LOIRE</v>
      </c>
      <c r="C592" s="40" t="str">
        <f>VLOOKUP(E592,'département SAGE'!$A$2:$B$192,2,0)</f>
        <v>DEUX-SEVRES</v>
      </c>
      <c r="D592" s="41" t="s">
        <v>2270</v>
      </c>
      <c r="E592" s="75" t="s">
        <v>2271</v>
      </c>
      <c r="F592" s="42">
        <f>VLOOKUP(E592,date_approbation!$A$2:$B$192,2,0)</f>
        <v>40662</v>
      </c>
      <c r="G592" s="42" t="str">
        <f>VLOOKUP(E592,' SAGE nécessaire'!$A$2:$C$192,2,0)</f>
        <v>oui</v>
      </c>
      <c r="H592" s="42" t="str">
        <f>VLOOKUP(E592,' SAGE nécessaire'!$A$2:$C$192,3,0)</f>
        <v>non</v>
      </c>
      <c r="I592" s="43" t="s">
        <v>637</v>
      </c>
      <c r="J592" s="44" t="s">
        <v>2298</v>
      </c>
      <c r="K592" s="40" t="s">
        <v>73</v>
      </c>
      <c r="L592" s="45" t="str">
        <f>IF(OR(S592="2°a)", S592="2°b)",S592="2°c)",S592="4°"),"Milieux aquatiques","")</f>
        <v>Milieux aquatiques</v>
      </c>
      <c r="M592" s="59" t="s">
        <v>119</v>
      </c>
      <c r="N592" s="45"/>
      <c r="O592" s="46"/>
      <c r="P592" s="47" t="s">
        <v>2299</v>
      </c>
      <c r="Q592" s="48" t="s">
        <v>2300</v>
      </c>
      <c r="R592" s="79" t="s">
        <v>200</v>
      </c>
      <c r="S592" s="55" t="s">
        <v>79</v>
      </c>
      <c r="T592" s="81" t="s">
        <v>2301</v>
      </c>
      <c r="U592" s="52"/>
      <c r="V592" s="58" t="s">
        <v>82</v>
      </c>
      <c r="X592" s="54" t="s">
        <v>83</v>
      </c>
      <c r="Y592" s="54" t="s">
        <v>83</v>
      </c>
      <c r="Z592" s="54" t="s">
        <v>84</v>
      </c>
      <c r="AA592" s="50"/>
      <c r="AB592" s="55"/>
      <c r="AC592" s="56"/>
      <c r="AJR592"/>
      <c r="AJS592"/>
      <c r="AJT592"/>
      <c r="AJU592"/>
      <c r="AJV592"/>
      <c r="AJW592"/>
      <c r="AJX592"/>
      <c r="AJY592"/>
      <c r="AJZ592"/>
      <c r="AKA592"/>
      <c r="AKB592"/>
      <c r="AKC592"/>
      <c r="AKD592"/>
      <c r="AKE592"/>
      <c r="AKF592"/>
      <c r="AKG592"/>
      <c r="AKH592"/>
      <c r="AKI592"/>
      <c r="AKJ592"/>
      <c r="AKK592"/>
      <c r="AKL592"/>
      <c r="AKM592"/>
      <c r="AKN592"/>
      <c r="AKO592"/>
      <c r="AKP592"/>
      <c r="AKQ592"/>
      <c r="AKR592"/>
      <c r="AKS592"/>
      <c r="AKT592"/>
      <c r="AKU592"/>
      <c r="AKV592"/>
      <c r="AKW592"/>
      <c r="AKX592"/>
      <c r="AKY592"/>
      <c r="AKZ592"/>
      <c r="ALA592"/>
      <c r="ALB592"/>
      <c r="ALC592"/>
      <c r="ALD592"/>
      <c r="ALE592"/>
      <c r="ALF592"/>
      <c r="ALG592"/>
      <c r="ALH592"/>
      <c r="ALI592"/>
      <c r="ALJ592"/>
      <c r="ALK592"/>
      <c r="ALL592"/>
      <c r="ALM592"/>
      <c r="ALN592"/>
      <c r="ALO592"/>
      <c r="ALP592"/>
      <c r="ALQ592"/>
      <c r="ALR592"/>
      <c r="ALS592"/>
      <c r="ALT592"/>
      <c r="ALU592"/>
      <c r="ALV592"/>
      <c r="ALW592"/>
      <c r="ALX592"/>
      <c r="ALY592"/>
      <c r="ALZ592"/>
      <c r="AMA592"/>
      <c r="AMB592"/>
      <c r="AMC592"/>
      <c r="AMD592"/>
      <c r="AME592"/>
      <c r="AMF592"/>
      <c r="AMG592"/>
      <c r="AMH592"/>
      <c r="AMI592"/>
      <c r="AMJ592"/>
    </row>
    <row r="593" spans="1:1024" s="57" customFormat="1" ht="252" x14ac:dyDescent="0.3">
      <c r="A593" s="40" t="str">
        <f>VLOOKUP(E593,comité_bassin!A:B,2,0)</f>
        <v>Loire-Bretagne, Adour-Garonne</v>
      </c>
      <c r="B593" s="40" t="str">
        <f>VLOOKUP(E593,'Région SAGE'!$A$2:$B$233,2,0)</f>
        <v>PAYS DE LA LOIRE</v>
      </c>
      <c r="C593" s="40" t="str">
        <f>VLOOKUP(E593,'département SAGE'!$A$2:$B$192,2,0)</f>
        <v>DEUX-SEVRES</v>
      </c>
      <c r="D593" s="41" t="s">
        <v>2270</v>
      </c>
      <c r="E593" s="75" t="s">
        <v>2271</v>
      </c>
      <c r="F593" s="42">
        <f>VLOOKUP(E593,date_approbation!$A$2:$B$192,2,0)</f>
        <v>40662</v>
      </c>
      <c r="G593" s="42" t="str">
        <f>VLOOKUP(E593,' SAGE nécessaire'!$A$2:$C$192,2,0)</f>
        <v>oui</v>
      </c>
      <c r="H593" s="42" t="str">
        <f>VLOOKUP(E593,' SAGE nécessaire'!$A$2:$C$192,3,0)</f>
        <v>non</v>
      </c>
      <c r="I593" s="43" t="s">
        <v>642</v>
      </c>
      <c r="J593" s="44" t="s">
        <v>2302</v>
      </c>
      <c r="K593" s="40" t="s">
        <v>73</v>
      </c>
      <c r="L593" s="45" t="str">
        <f>IF(OR(S593="2°a)", S593="2°b)",S593="2°c)",S593="4°"),"Milieux aquatiques","")</f>
        <v>Milieux aquatiques</v>
      </c>
      <c r="M593" s="46" t="s">
        <v>224</v>
      </c>
      <c r="N593" s="45"/>
      <c r="O593" s="46"/>
      <c r="P593" s="47" t="s">
        <v>2303</v>
      </c>
      <c r="Q593" s="48" t="s">
        <v>2304</v>
      </c>
      <c r="R593" s="79" t="s">
        <v>220</v>
      </c>
      <c r="S593" s="55" t="s">
        <v>79</v>
      </c>
      <c r="T593" s="81" t="s">
        <v>460</v>
      </c>
      <c r="U593" s="52"/>
      <c r="V593" s="58" t="s">
        <v>82</v>
      </c>
      <c r="X593" s="54" t="s">
        <v>83</v>
      </c>
      <c r="Y593" s="54" t="s">
        <v>83</v>
      </c>
      <c r="Z593" s="54" t="s">
        <v>84</v>
      </c>
      <c r="AA593" s="50"/>
      <c r="AB593" s="55"/>
      <c r="AC593" s="56"/>
      <c r="AJR593"/>
      <c r="AJS593"/>
      <c r="AJT593"/>
      <c r="AJU593"/>
      <c r="AJV593"/>
      <c r="AJW593"/>
      <c r="AJX593"/>
      <c r="AJY593"/>
      <c r="AJZ593"/>
      <c r="AKA593"/>
      <c r="AKB593"/>
      <c r="AKC593"/>
      <c r="AKD593"/>
      <c r="AKE593"/>
      <c r="AKF593"/>
      <c r="AKG593"/>
      <c r="AKH593"/>
      <c r="AKI593"/>
      <c r="AKJ593"/>
      <c r="AKK593"/>
      <c r="AKL593"/>
      <c r="AKM593"/>
      <c r="AKN593"/>
      <c r="AKO593"/>
      <c r="AKP593"/>
      <c r="AKQ593"/>
      <c r="AKR593"/>
      <c r="AKS593"/>
      <c r="AKT593"/>
      <c r="AKU593"/>
      <c r="AKV593"/>
      <c r="AKW593"/>
      <c r="AKX593"/>
      <c r="AKY593"/>
      <c r="AKZ593"/>
      <c r="ALA593"/>
      <c r="ALB593"/>
      <c r="ALC593"/>
      <c r="ALD593"/>
      <c r="ALE593"/>
      <c r="ALF593"/>
      <c r="ALG593"/>
      <c r="ALH593"/>
      <c r="ALI593"/>
      <c r="ALJ593"/>
      <c r="ALK593"/>
      <c r="ALL593"/>
      <c r="ALM593"/>
      <c r="ALN593"/>
      <c r="ALO593"/>
      <c r="ALP593"/>
      <c r="ALQ593"/>
      <c r="ALR593"/>
      <c r="ALS593"/>
      <c r="ALT593"/>
      <c r="ALU593"/>
      <c r="ALV593"/>
      <c r="ALW593"/>
      <c r="ALX593"/>
      <c r="ALY593"/>
      <c r="ALZ593"/>
      <c r="AMA593"/>
      <c r="AMB593"/>
      <c r="AMC593"/>
      <c r="AMD593"/>
      <c r="AME593"/>
      <c r="AMF593"/>
      <c r="AMG593"/>
      <c r="AMH593"/>
      <c r="AMI593"/>
      <c r="AMJ593"/>
    </row>
    <row r="594" spans="1:1024" s="57" customFormat="1" ht="126" x14ac:dyDescent="0.3">
      <c r="A594" s="40" t="str">
        <f>VLOOKUP(E594,comité_bassin!A:B,2,0)</f>
        <v>Loire-Bretagne</v>
      </c>
      <c r="B594" s="40" t="str">
        <f>VLOOKUP(E594,'Région SAGE'!$A$2:$B$233,2,0)</f>
        <v>PAYS DE LA LOIRE</v>
      </c>
      <c r="C594" s="40" t="str">
        <f>VLOOKUP(E594,'département SAGE'!$A$2:$B$192,2,0)</f>
        <v>VENDEE</v>
      </c>
      <c r="D594" s="41" t="s">
        <v>2305</v>
      </c>
      <c r="E594" s="75" t="s">
        <v>2306</v>
      </c>
      <c r="F594" s="42">
        <f>VLOOKUP(E594,date_approbation!$A$2:$B$192,2,0)</f>
        <v>42356</v>
      </c>
      <c r="G594" s="42" t="str">
        <f>VLOOKUP(E594,' SAGE nécessaire'!$A$2:$C$192,2,0)</f>
        <v>oui</v>
      </c>
      <c r="H594" s="42" t="str">
        <f>VLOOKUP(E594,' SAGE nécessaire'!$A$2:$C$192,3,0)</f>
        <v>oui</v>
      </c>
      <c r="I594" s="43" t="s">
        <v>480</v>
      </c>
      <c r="J594" s="44" t="s">
        <v>2307</v>
      </c>
      <c r="K594" s="40" t="s">
        <v>73</v>
      </c>
      <c r="L594" s="45" t="str">
        <f>IF(OR(S594="2°a)", S594="2°b)",S594="2°c)",S594="4°"),"Milieux aquatiques","")</f>
        <v>Milieux aquatiques</v>
      </c>
      <c r="M594" s="46" t="s">
        <v>395</v>
      </c>
      <c r="N594" s="45"/>
      <c r="O594" s="46"/>
      <c r="P594" s="47" t="s">
        <v>1841</v>
      </c>
      <c r="Q594" s="48" t="s">
        <v>2308</v>
      </c>
      <c r="R594" s="79" t="s">
        <v>200</v>
      </c>
      <c r="S594" s="55" t="s">
        <v>79</v>
      </c>
      <c r="T594" s="67" t="s">
        <v>148</v>
      </c>
      <c r="U594" s="52" t="s">
        <v>81</v>
      </c>
      <c r="V594" s="58" t="s">
        <v>82</v>
      </c>
      <c r="X594" s="54" t="s">
        <v>83</v>
      </c>
      <c r="Y594" s="54" t="s">
        <v>83</v>
      </c>
      <c r="Z594" s="54" t="s">
        <v>84</v>
      </c>
      <c r="AA594" s="50"/>
      <c r="AB594" s="55"/>
      <c r="AC594" s="56"/>
      <c r="AJR594"/>
      <c r="AJS594"/>
      <c r="AJT594"/>
      <c r="AJU594"/>
      <c r="AJV594"/>
      <c r="AJW594"/>
      <c r="AJX594"/>
      <c r="AJY594"/>
      <c r="AJZ594"/>
      <c r="AKA594"/>
      <c r="AKB594"/>
      <c r="AKC594"/>
      <c r="AKD594"/>
      <c r="AKE594"/>
      <c r="AKF594"/>
      <c r="AKG594"/>
      <c r="AKH594"/>
      <c r="AKI594"/>
      <c r="AKJ594"/>
      <c r="AKK594"/>
      <c r="AKL594"/>
      <c r="AKM594"/>
      <c r="AKN594"/>
      <c r="AKO594"/>
      <c r="AKP594"/>
      <c r="AKQ594"/>
      <c r="AKR594"/>
      <c r="AKS594"/>
      <c r="AKT594"/>
      <c r="AKU594"/>
      <c r="AKV594"/>
      <c r="AKW594"/>
      <c r="AKX594"/>
      <c r="AKY594"/>
      <c r="AKZ594"/>
      <c r="ALA594"/>
      <c r="ALB594"/>
      <c r="ALC594"/>
      <c r="ALD594"/>
      <c r="ALE594"/>
      <c r="ALF594"/>
      <c r="ALG594"/>
      <c r="ALH594"/>
      <c r="ALI594"/>
      <c r="ALJ594"/>
      <c r="ALK594"/>
      <c r="ALL594"/>
      <c r="ALM594"/>
      <c r="ALN594"/>
      <c r="ALO594"/>
      <c r="ALP594"/>
      <c r="ALQ594"/>
      <c r="ALR594"/>
      <c r="ALS594"/>
      <c r="ALT594"/>
      <c r="ALU594"/>
      <c r="ALV594"/>
      <c r="ALW594"/>
      <c r="ALX594"/>
      <c r="ALY594"/>
      <c r="ALZ594"/>
      <c r="AMA594"/>
      <c r="AMB594"/>
      <c r="AMC594"/>
      <c r="AMD594"/>
      <c r="AME594"/>
      <c r="AMF594"/>
      <c r="AMG594"/>
      <c r="AMH594"/>
      <c r="AMI594"/>
      <c r="AMJ594"/>
    </row>
    <row r="595" spans="1:1024" s="57" customFormat="1" ht="231" x14ac:dyDescent="0.3">
      <c r="A595" s="40" t="str">
        <f>VLOOKUP(E595,comité_bassin!A:B,2,0)</f>
        <v>Loire-Bretagne</v>
      </c>
      <c r="B595" s="40" t="str">
        <f>VLOOKUP(E595,'Région SAGE'!$A$2:$B$233,2,0)</f>
        <v>PAYS DE LA LOIRE</v>
      </c>
      <c r="C595" s="40" t="str">
        <f>VLOOKUP(E595,'département SAGE'!$A$2:$B$192,2,0)</f>
        <v>VENDEE</v>
      </c>
      <c r="D595" s="41" t="s">
        <v>2305</v>
      </c>
      <c r="E595" s="75" t="s">
        <v>2306</v>
      </c>
      <c r="F595" s="42">
        <f>VLOOKUP(E595,date_approbation!$A$2:$B$192,2,0)</f>
        <v>42356</v>
      </c>
      <c r="G595" s="42" t="str">
        <f>VLOOKUP(E595,' SAGE nécessaire'!$A$2:$C$192,2,0)</f>
        <v>oui</v>
      </c>
      <c r="H595" s="42" t="str">
        <f>VLOOKUP(E595,' SAGE nécessaire'!$A$2:$C$192,3,0)</f>
        <v>oui</v>
      </c>
      <c r="I595" s="43" t="s">
        <v>484</v>
      </c>
      <c r="J595" s="44" t="s">
        <v>2309</v>
      </c>
      <c r="K595" s="40" t="s">
        <v>73</v>
      </c>
      <c r="L595" s="45" t="str">
        <f>IF(OR(S595="2°a)", S595="2°b)",S595="2°c)",S595="4°"),"Milieux aquatiques","")</f>
        <v>Milieux aquatiques</v>
      </c>
      <c r="M595" s="59" t="s">
        <v>119</v>
      </c>
      <c r="N595" s="45"/>
      <c r="O595" s="46"/>
      <c r="P595" s="47" t="s">
        <v>2310</v>
      </c>
      <c r="Q595" s="48" t="s">
        <v>2311</v>
      </c>
      <c r="R595" s="79" t="s">
        <v>200</v>
      </c>
      <c r="S595" s="50" t="s">
        <v>91</v>
      </c>
      <c r="T595" s="81" t="s">
        <v>460</v>
      </c>
      <c r="U595" s="52"/>
      <c r="V595" s="58" t="s">
        <v>93</v>
      </c>
      <c r="W595" s="57" t="s">
        <v>2312</v>
      </c>
      <c r="X595" s="54" t="s">
        <v>83</v>
      </c>
      <c r="Y595" s="54" t="s">
        <v>83</v>
      </c>
      <c r="Z595" s="54" t="s">
        <v>84</v>
      </c>
      <c r="AA595" s="50"/>
      <c r="AB595" s="55"/>
      <c r="AC595" s="56"/>
      <c r="AJR595"/>
      <c r="AJS595"/>
      <c r="AJT595"/>
      <c r="AJU595"/>
      <c r="AJV595"/>
      <c r="AJW595"/>
      <c r="AJX595"/>
      <c r="AJY595"/>
      <c r="AJZ595"/>
      <c r="AKA595"/>
      <c r="AKB595"/>
      <c r="AKC595"/>
      <c r="AKD595"/>
      <c r="AKE595"/>
      <c r="AKF595"/>
      <c r="AKG595"/>
      <c r="AKH595"/>
      <c r="AKI595"/>
      <c r="AKJ595"/>
      <c r="AKK595"/>
      <c r="AKL595"/>
      <c r="AKM595"/>
      <c r="AKN595"/>
      <c r="AKO595"/>
      <c r="AKP595"/>
      <c r="AKQ595"/>
      <c r="AKR595"/>
      <c r="AKS595"/>
      <c r="AKT595"/>
      <c r="AKU595"/>
      <c r="AKV595"/>
      <c r="AKW595"/>
      <c r="AKX595"/>
      <c r="AKY595"/>
      <c r="AKZ595"/>
      <c r="ALA595"/>
      <c r="ALB595"/>
      <c r="ALC595"/>
      <c r="ALD595"/>
      <c r="ALE595"/>
      <c r="ALF595"/>
      <c r="ALG595"/>
      <c r="ALH595"/>
      <c r="ALI595"/>
      <c r="ALJ595"/>
      <c r="ALK595"/>
      <c r="ALL595"/>
      <c r="ALM595"/>
      <c r="ALN595"/>
      <c r="ALO595"/>
      <c r="ALP595"/>
      <c r="ALQ595"/>
      <c r="ALR595"/>
      <c r="ALS595"/>
      <c r="ALT595"/>
      <c r="ALU595"/>
      <c r="ALV595"/>
      <c r="ALW595"/>
      <c r="ALX595"/>
      <c r="ALY595"/>
      <c r="ALZ595"/>
      <c r="AMA595"/>
      <c r="AMB595"/>
      <c r="AMC595"/>
      <c r="AMD595"/>
      <c r="AME595"/>
      <c r="AMF595"/>
      <c r="AMG595"/>
      <c r="AMH595"/>
      <c r="AMI595"/>
      <c r="AMJ595"/>
    </row>
    <row r="596" spans="1:1024" s="57" customFormat="1" ht="84" x14ac:dyDescent="0.3">
      <c r="A596" s="40" t="str">
        <f>VLOOKUP(E596,comité_bassin!A:B,2,0)</f>
        <v>Loire-Bretagne</v>
      </c>
      <c r="B596" s="40" t="str">
        <f>VLOOKUP(E596,'Région SAGE'!$A$2:$B$233,2,0)</f>
        <v>PAYS DE LA LOIRE</v>
      </c>
      <c r="C596" s="40" t="str">
        <f>VLOOKUP(E596,'département SAGE'!$A$2:$B$192,2,0)</f>
        <v>VENDEE</v>
      </c>
      <c r="D596" s="41" t="s">
        <v>2305</v>
      </c>
      <c r="E596" s="75" t="s">
        <v>2306</v>
      </c>
      <c r="F596" s="42">
        <f>VLOOKUP(E596,date_approbation!$A$2:$B$192,2,0)</f>
        <v>42356</v>
      </c>
      <c r="G596" s="42" t="str">
        <f>VLOOKUP(E596,' SAGE nécessaire'!$A$2:$C$192,2,0)</f>
        <v>oui</v>
      </c>
      <c r="H596" s="42" t="str">
        <f>VLOOKUP(E596,' SAGE nécessaire'!$A$2:$C$192,3,0)</f>
        <v>oui</v>
      </c>
      <c r="I596" s="43" t="s">
        <v>489</v>
      </c>
      <c r="J596" s="44" t="s">
        <v>2313</v>
      </c>
      <c r="K596" s="40" t="s">
        <v>73</v>
      </c>
      <c r="L596" s="45" t="s">
        <v>108</v>
      </c>
      <c r="M596" s="46" t="s">
        <v>2148</v>
      </c>
      <c r="N596" s="45"/>
      <c r="O596" s="46"/>
      <c r="P596" s="47" t="s">
        <v>2314</v>
      </c>
      <c r="Q596" s="48" t="s">
        <v>2315</v>
      </c>
      <c r="R596" s="79" t="s">
        <v>200</v>
      </c>
      <c r="S596" s="55" t="s">
        <v>113</v>
      </c>
      <c r="T596" s="81" t="s">
        <v>611</v>
      </c>
      <c r="U596" s="52"/>
      <c r="V596" s="58" t="s">
        <v>93</v>
      </c>
      <c r="X596" s="54" t="s">
        <v>83</v>
      </c>
      <c r="Y596" s="54" t="s">
        <v>83</v>
      </c>
      <c r="Z596" s="54" t="s">
        <v>84</v>
      </c>
      <c r="AA596" s="50"/>
      <c r="AB596" s="55"/>
      <c r="AC596" s="56"/>
      <c r="AJR596"/>
      <c r="AJS596"/>
      <c r="AJT596"/>
      <c r="AJU596"/>
      <c r="AJV596"/>
      <c r="AJW596"/>
      <c r="AJX596"/>
      <c r="AJY596"/>
      <c r="AJZ596"/>
      <c r="AKA596"/>
      <c r="AKB596"/>
      <c r="AKC596"/>
      <c r="AKD596"/>
      <c r="AKE596"/>
      <c r="AKF596"/>
      <c r="AKG596"/>
      <c r="AKH596"/>
      <c r="AKI596"/>
      <c r="AKJ596"/>
      <c r="AKK596"/>
      <c r="AKL596"/>
      <c r="AKM596"/>
      <c r="AKN596"/>
      <c r="AKO596"/>
      <c r="AKP596"/>
      <c r="AKQ596"/>
      <c r="AKR596"/>
      <c r="AKS596"/>
      <c r="AKT596"/>
      <c r="AKU596"/>
      <c r="AKV596"/>
      <c r="AKW596"/>
      <c r="AKX596"/>
      <c r="AKY596"/>
      <c r="AKZ596"/>
      <c r="ALA596"/>
      <c r="ALB596"/>
      <c r="ALC596"/>
      <c r="ALD596"/>
      <c r="ALE596"/>
      <c r="ALF596"/>
      <c r="ALG596"/>
      <c r="ALH596"/>
      <c r="ALI596"/>
      <c r="ALJ596"/>
      <c r="ALK596"/>
      <c r="ALL596"/>
      <c r="ALM596"/>
      <c r="ALN596"/>
      <c r="ALO596"/>
      <c r="ALP596"/>
      <c r="ALQ596"/>
      <c r="ALR596"/>
      <c r="ALS596"/>
      <c r="ALT596"/>
      <c r="ALU596"/>
      <c r="ALV596"/>
      <c r="ALW596"/>
      <c r="ALX596"/>
      <c r="ALY596"/>
      <c r="ALZ596"/>
      <c r="AMA596"/>
      <c r="AMB596"/>
      <c r="AMC596"/>
      <c r="AMD596"/>
      <c r="AME596"/>
      <c r="AMF596"/>
      <c r="AMG596"/>
      <c r="AMH596"/>
      <c r="AMI596"/>
      <c r="AMJ596"/>
    </row>
    <row r="597" spans="1:1024" s="57" customFormat="1" ht="105" x14ac:dyDescent="0.3">
      <c r="A597" s="40" t="str">
        <f>VLOOKUP(E597,comité_bassin!A:B,2,0)</f>
        <v>Loire-Bretagne</v>
      </c>
      <c r="B597" s="40" t="str">
        <f>VLOOKUP(E597,'Région SAGE'!$A$2:$B$233,2,0)</f>
        <v>BRETAGNE</v>
      </c>
      <c r="C597" s="40" t="str">
        <f>VLOOKUP(E597,'département SAGE'!$A$2:$B$192,2,0)</f>
        <v>MORBIHAN</v>
      </c>
      <c r="D597" s="41" t="s">
        <v>2316</v>
      </c>
      <c r="E597" s="75" t="s">
        <v>2317</v>
      </c>
      <c r="F597" s="42">
        <f>VLOOKUP(E597,date_approbation!$A$2:$B$192,2,0)</f>
        <v>39129</v>
      </c>
      <c r="G597" s="42" t="str">
        <f>VLOOKUP(E597,' SAGE nécessaire'!$A$2:$C$192,2,0)</f>
        <v>non</v>
      </c>
      <c r="H597" s="42" t="str">
        <f>VLOOKUP(E597,' SAGE nécessaire'!$A$2:$C$192,3,0)</f>
        <v>non</v>
      </c>
      <c r="I597" s="43" t="s">
        <v>480</v>
      </c>
      <c r="J597" s="44" t="s">
        <v>2318</v>
      </c>
      <c r="K597" s="40" t="s">
        <v>73</v>
      </c>
      <c r="L597" s="45" t="str">
        <f t="shared" ref="L597:L608" si="4">IF(OR(S597="2°a)", S597="2°b)",S597="2°c)",S597="4°"),"Milieux aquatiques","")</f>
        <v>Milieux aquatiques</v>
      </c>
      <c r="M597" s="46" t="s">
        <v>87</v>
      </c>
      <c r="N597" s="45"/>
      <c r="O597" s="46"/>
      <c r="P597" s="47" t="s">
        <v>2319</v>
      </c>
      <c r="Q597" s="48" t="s">
        <v>2320</v>
      </c>
      <c r="R597" s="79" t="s">
        <v>200</v>
      </c>
      <c r="S597" s="55" t="s">
        <v>79</v>
      </c>
      <c r="T597" s="81" t="s">
        <v>92</v>
      </c>
      <c r="U597" s="52" t="s">
        <v>81</v>
      </c>
      <c r="V597" s="58" t="s">
        <v>93</v>
      </c>
      <c r="X597" s="54" t="s">
        <v>83</v>
      </c>
      <c r="Y597" s="54" t="s">
        <v>83</v>
      </c>
      <c r="Z597" s="54" t="s">
        <v>84</v>
      </c>
      <c r="AA597" s="50"/>
      <c r="AB597" s="55"/>
      <c r="AC597" s="56"/>
      <c r="AJR597"/>
      <c r="AJS597"/>
      <c r="AJT597"/>
      <c r="AJU597"/>
      <c r="AJV597"/>
      <c r="AJW597"/>
      <c r="AJX597"/>
      <c r="AJY597"/>
      <c r="AJZ597"/>
      <c r="AKA597"/>
      <c r="AKB597"/>
      <c r="AKC597"/>
      <c r="AKD597"/>
      <c r="AKE597"/>
      <c r="AKF597"/>
      <c r="AKG597"/>
      <c r="AKH597"/>
      <c r="AKI597"/>
      <c r="AKJ597"/>
      <c r="AKK597"/>
      <c r="AKL597"/>
      <c r="AKM597"/>
      <c r="AKN597"/>
      <c r="AKO597"/>
      <c r="AKP597"/>
      <c r="AKQ597"/>
      <c r="AKR597"/>
      <c r="AKS597"/>
      <c r="AKT597"/>
      <c r="AKU597"/>
      <c r="AKV597"/>
      <c r="AKW597"/>
      <c r="AKX597"/>
      <c r="AKY597"/>
      <c r="AKZ597"/>
      <c r="ALA597"/>
      <c r="ALB597"/>
      <c r="ALC597"/>
      <c r="ALD597"/>
      <c r="ALE597"/>
      <c r="ALF597"/>
      <c r="ALG597"/>
      <c r="ALH597"/>
      <c r="ALI597"/>
      <c r="ALJ597"/>
      <c r="ALK597"/>
      <c r="ALL597"/>
      <c r="ALM597"/>
      <c r="ALN597"/>
      <c r="ALO597"/>
      <c r="ALP597"/>
      <c r="ALQ597"/>
      <c r="ALR597"/>
      <c r="ALS597"/>
      <c r="ALT597"/>
      <c r="ALU597"/>
      <c r="ALV597"/>
      <c r="ALW597"/>
      <c r="ALX597"/>
      <c r="ALY597"/>
      <c r="ALZ597"/>
      <c r="AMA597"/>
      <c r="AMB597"/>
      <c r="AMC597"/>
      <c r="AMD597"/>
      <c r="AME597"/>
      <c r="AMF597"/>
      <c r="AMG597"/>
      <c r="AMH597"/>
      <c r="AMI597"/>
      <c r="AMJ597"/>
    </row>
    <row r="598" spans="1:1024" s="57" customFormat="1" ht="126" x14ac:dyDescent="0.3">
      <c r="A598" s="40" t="str">
        <f>VLOOKUP(E598,comité_bassin!A:B,2,0)</f>
        <v>Loire-Bretagne</v>
      </c>
      <c r="B598" s="40" t="str">
        <f>VLOOKUP(E598,'Région SAGE'!$A$2:$B$233,2,0)</f>
        <v>BRETAGNE</v>
      </c>
      <c r="C598" s="40" t="str">
        <f>VLOOKUP(E598,'département SAGE'!$A$2:$B$192,2,0)</f>
        <v>MORBIHAN</v>
      </c>
      <c r="D598" s="41" t="s">
        <v>2316</v>
      </c>
      <c r="E598" s="75" t="s">
        <v>2317</v>
      </c>
      <c r="F598" s="42">
        <f>VLOOKUP(E598,date_approbation!$A$2:$B$192,2,0)</f>
        <v>39129</v>
      </c>
      <c r="G598" s="42" t="str">
        <f>VLOOKUP(E598,' SAGE nécessaire'!$A$2:$C$192,2,0)</f>
        <v>non</v>
      </c>
      <c r="H598" s="42" t="str">
        <f>VLOOKUP(E598,' SAGE nécessaire'!$A$2:$C$192,3,0)</f>
        <v>non</v>
      </c>
      <c r="I598" s="43" t="s">
        <v>484</v>
      </c>
      <c r="J598" s="44" t="s">
        <v>2321</v>
      </c>
      <c r="K598" s="40" t="s">
        <v>73</v>
      </c>
      <c r="L598" s="45" t="str">
        <f t="shared" si="4"/>
        <v>Milieux aquatiques</v>
      </c>
      <c r="M598" s="46" t="s">
        <v>224</v>
      </c>
      <c r="N598" s="45"/>
      <c r="O598" s="46"/>
      <c r="P598" s="47" t="s">
        <v>2322</v>
      </c>
      <c r="Q598" s="48" t="s">
        <v>2323</v>
      </c>
      <c r="R598" s="79" t="s">
        <v>220</v>
      </c>
      <c r="S598" s="55" t="s">
        <v>79</v>
      </c>
      <c r="T598" s="81" t="s">
        <v>161</v>
      </c>
      <c r="U598" s="52" t="s">
        <v>81</v>
      </c>
      <c r="V598" s="58" t="s">
        <v>82</v>
      </c>
      <c r="X598" s="54" t="s">
        <v>83</v>
      </c>
      <c r="Y598" s="54" t="s">
        <v>83</v>
      </c>
      <c r="Z598" s="54" t="s">
        <v>84</v>
      </c>
      <c r="AA598" s="50"/>
      <c r="AB598" s="55"/>
      <c r="AC598" s="56"/>
      <c r="AJR598"/>
      <c r="AJS598"/>
      <c r="AJT598"/>
      <c r="AJU598"/>
      <c r="AJV598"/>
      <c r="AJW598"/>
      <c r="AJX598"/>
      <c r="AJY598"/>
      <c r="AJZ598"/>
      <c r="AKA598"/>
      <c r="AKB598"/>
      <c r="AKC598"/>
      <c r="AKD598"/>
      <c r="AKE598"/>
      <c r="AKF598"/>
      <c r="AKG598"/>
      <c r="AKH598"/>
      <c r="AKI598"/>
      <c r="AKJ598"/>
      <c r="AKK598"/>
      <c r="AKL598"/>
      <c r="AKM598"/>
      <c r="AKN598"/>
      <c r="AKO598"/>
      <c r="AKP598"/>
      <c r="AKQ598"/>
      <c r="AKR598"/>
      <c r="AKS598"/>
      <c r="AKT598"/>
      <c r="AKU598"/>
      <c r="AKV598"/>
      <c r="AKW598"/>
      <c r="AKX598"/>
      <c r="AKY598"/>
      <c r="AKZ598"/>
      <c r="ALA598"/>
      <c r="ALB598"/>
      <c r="ALC598"/>
      <c r="ALD598"/>
      <c r="ALE598"/>
      <c r="ALF598"/>
      <c r="ALG598"/>
      <c r="ALH598"/>
      <c r="ALI598"/>
      <c r="ALJ598"/>
      <c r="ALK598"/>
      <c r="ALL598"/>
      <c r="ALM598"/>
      <c r="ALN598"/>
      <c r="ALO598"/>
      <c r="ALP598"/>
      <c r="ALQ598"/>
      <c r="ALR598"/>
      <c r="ALS598"/>
      <c r="ALT598"/>
      <c r="ALU598"/>
      <c r="ALV598"/>
      <c r="ALW598"/>
      <c r="ALX598"/>
      <c r="ALY598"/>
      <c r="ALZ598"/>
      <c r="AMA598"/>
      <c r="AMB598"/>
      <c r="AMC598"/>
      <c r="AMD598"/>
      <c r="AME598"/>
      <c r="AMF598"/>
      <c r="AMG598"/>
      <c r="AMH598"/>
      <c r="AMI598"/>
      <c r="AMJ598"/>
    </row>
    <row r="599" spans="1:1024" s="57" customFormat="1" ht="210" x14ac:dyDescent="0.3">
      <c r="A599" s="40" t="str">
        <f>VLOOKUP(E599,comité_bassin!A:B,2,0)</f>
        <v>Loire-Bretagne</v>
      </c>
      <c r="B599" s="40" t="str">
        <f>VLOOKUP(E599,'Région SAGE'!$A$2:$B$233,2,0)</f>
        <v>BRETAGNE</v>
      </c>
      <c r="C599" s="40" t="str">
        <f>VLOOKUP(E599,'département SAGE'!$A$2:$B$192,2,0)</f>
        <v>MORBIHAN</v>
      </c>
      <c r="D599" s="41" t="s">
        <v>2316</v>
      </c>
      <c r="E599" s="75" t="s">
        <v>2317</v>
      </c>
      <c r="F599" s="42">
        <f>VLOOKUP(E599,date_approbation!$A$2:$B$192,2,0)</f>
        <v>39129</v>
      </c>
      <c r="G599" s="42" t="str">
        <f>VLOOKUP(E599,' SAGE nécessaire'!$A$2:$C$192,2,0)</f>
        <v>non</v>
      </c>
      <c r="H599" s="42" t="str">
        <f>VLOOKUP(E599,' SAGE nécessaire'!$A$2:$C$192,3,0)</f>
        <v>non</v>
      </c>
      <c r="I599" s="43" t="s">
        <v>489</v>
      </c>
      <c r="J599" s="44" t="s">
        <v>2324</v>
      </c>
      <c r="K599" s="40" t="s">
        <v>73</v>
      </c>
      <c r="L599" s="45" t="str">
        <f t="shared" si="4"/>
        <v>Milieux aquatiques</v>
      </c>
      <c r="M599" s="59" t="s">
        <v>119</v>
      </c>
      <c r="N599" s="45"/>
      <c r="O599" s="46"/>
      <c r="P599" s="47" t="s">
        <v>2325</v>
      </c>
      <c r="Q599" s="48" t="s">
        <v>2326</v>
      </c>
      <c r="R599" s="79" t="s">
        <v>200</v>
      </c>
      <c r="S599" s="55" t="s">
        <v>79</v>
      </c>
      <c r="T599" s="81" t="s">
        <v>460</v>
      </c>
      <c r="U599" s="52" t="s">
        <v>81</v>
      </c>
      <c r="V599" s="58" t="s">
        <v>82</v>
      </c>
      <c r="X599" s="54" t="s">
        <v>83</v>
      </c>
      <c r="Y599" s="54" t="s">
        <v>83</v>
      </c>
      <c r="Z599" s="54" t="s">
        <v>84</v>
      </c>
      <c r="AA599" s="50"/>
      <c r="AB599" s="55"/>
      <c r="AC599" s="56"/>
      <c r="AJR599"/>
      <c r="AJS599"/>
      <c r="AJT599"/>
      <c r="AJU599"/>
      <c r="AJV599"/>
      <c r="AJW599"/>
      <c r="AJX599"/>
      <c r="AJY599"/>
      <c r="AJZ599"/>
      <c r="AKA599"/>
      <c r="AKB599"/>
      <c r="AKC599"/>
      <c r="AKD599"/>
      <c r="AKE599"/>
      <c r="AKF599"/>
      <c r="AKG599"/>
      <c r="AKH599"/>
      <c r="AKI599"/>
      <c r="AKJ599"/>
      <c r="AKK599"/>
      <c r="AKL599"/>
      <c r="AKM599"/>
      <c r="AKN599"/>
      <c r="AKO599"/>
      <c r="AKP599"/>
      <c r="AKQ599"/>
      <c r="AKR599"/>
      <c r="AKS599"/>
      <c r="AKT599"/>
      <c r="AKU599"/>
      <c r="AKV599"/>
      <c r="AKW599"/>
      <c r="AKX599"/>
      <c r="AKY599"/>
      <c r="AKZ599"/>
      <c r="ALA599"/>
      <c r="ALB599"/>
      <c r="ALC599"/>
      <c r="ALD599"/>
      <c r="ALE599"/>
      <c r="ALF599"/>
      <c r="ALG599"/>
      <c r="ALH599"/>
      <c r="ALI599"/>
      <c r="ALJ599"/>
      <c r="ALK599"/>
      <c r="ALL599"/>
      <c r="ALM599"/>
      <c r="ALN599"/>
      <c r="ALO599"/>
      <c r="ALP599"/>
      <c r="ALQ599"/>
      <c r="ALR599"/>
      <c r="ALS599"/>
      <c r="ALT599"/>
      <c r="ALU599"/>
      <c r="ALV599"/>
      <c r="ALW599"/>
      <c r="ALX599"/>
      <c r="ALY599"/>
      <c r="ALZ599"/>
      <c r="AMA599"/>
      <c r="AMB599"/>
      <c r="AMC599"/>
      <c r="AMD599"/>
      <c r="AME599"/>
      <c r="AMF599"/>
      <c r="AMG599"/>
      <c r="AMH599"/>
      <c r="AMI599"/>
      <c r="AMJ599"/>
    </row>
    <row r="600" spans="1:1024" s="57" customFormat="1" ht="189" x14ac:dyDescent="0.3">
      <c r="A600" s="40" t="str">
        <f>VLOOKUP(E600,comité_bassin!A:B,2,0)</f>
        <v>Loire-Bretagne</v>
      </c>
      <c r="B600" s="40" t="str">
        <f>VLOOKUP(E600,'Région SAGE'!$A$2:$B$233,2,0)</f>
        <v>BRETAGNE</v>
      </c>
      <c r="C600" s="40" t="str">
        <f>VLOOKUP(E600,'département SAGE'!$A$2:$B$192,2,0)</f>
        <v>MORBIHAN</v>
      </c>
      <c r="D600" s="41" t="s">
        <v>2316</v>
      </c>
      <c r="E600" s="75" t="s">
        <v>2317</v>
      </c>
      <c r="F600" s="42">
        <f>VLOOKUP(E600,date_approbation!$A$2:$B$192,2,0)</f>
        <v>39129</v>
      </c>
      <c r="G600" s="42" t="str">
        <f>VLOOKUP(E600,' SAGE nécessaire'!$A$2:$C$192,2,0)</f>
        <v>non</v>
      </c>
      <c r="H600" s="42" t="str">
        <f>VLOOKUP(E600,' SAGE nécessaire'!$A$2:$C$192,3,0)</f>
        <v>non</v>
      </c>
      <c r="I600" s="43" t="s">
        <v>493</v>
      </c>
      <c r="J600" s="44" t="s">
        <v>2327</v>
      </c>
      <c r="K600" s="40" t="s">
        <v>73</v>
      </c>
      <c r="L600" s="45" t="str">
        <f t="shared" si="4"/>
        <v>Milieux aquatiques</v>
      </c>
      <c r="M600" s="59" t="s">
        <v>119</v>
      </c>
      <c r="N600" s="45"/>
      <c r="O600" s="46"/>
      <c r="P600" s="47" t="s">
        <v>2328</v>
      </c>
      <c r="Q600" s="48" t="s">
        <v>2329</v>
      </c>
      <c r="R600" s="79" t="s">
        <v>200</v>
      </c>
      <c r="S600" s="55" t="s">
        <v>79</v>
      </c>
      <c r="T600" s="81" t="s">
        <v>460</v>
      </c>
      <c r="U600" s="52" t="s">
        <v>81</v>
      </c>
      <c r="V600" s="58" t="s">
        <v>82</v>
      </c>
      <c r="X600" s="54" t="s">
        <v>83</v>
      </c>
      <c r="Y600" s="54" t="s">
        <v>83</v>
      </c>
      <c r="Z600" s="54" t="s">
        <v>84</v>
      </c>
      <c r="AA600" s="50"/>
      <c r="AB600" s="55"/>
      <c r="AC600" s="56"/>
      <c r="AJR600"/>
      <c r="AJS600"/>
      <c r="AJT600"/>
      <c r="AJU600"/>
      <c r="AJV600"/>
      <c r="AJW600"/>
      <c r="AJX600"/>
      <c r="AJY600"/>
      <c r="AJZ600"/>
      <c r="AKA600"/>
      <c r="AKB600"/>
      <c r="AKC600"/>
      <c r="AKD600"/>
      <c r="AKE600"/>
      <c r="AKF600"/>
      <c r="AKG600"/>
      <c r="AKH600"/>
      <c r="AKI600"/>
      <c r="AKJ600"/>
      <c r="AKK600"/>
      <c r="AKL600"/>
      <c r="AKM600"/>
      <c r="AKN600"/>
      <c r="AKO600"/>
      <c r="AKP600"/>
      <c r="AKQ600"/>
      <c r="AKR600"/>
      <c r="AKS600"/>
      <c r="AKT600"/>
      <c r="AKU600"/>
      <c r="AKV600"/>
      <c r="AKW600"/>
      <c r="AKX600"/>
      <c r="AKY600"/>
      <c r="AKZ600"/>
      <c r="ALA600"/>
      <c r="ALB600"/>
      <c r="ALC600"/>
      <c r="ALD600"/>
      <c r="ALE600"/>
      <c r="ALF600"/>
      <c r="ALG600"/>
      <c r="ALH600"/>
      <c r="ALI600"/>
      <c r="ALJ600"/>
      <c r="ALK600"/>
      <c r="ALL600"/>
      <c r="ALM600"/>
      <c r="ALN600"/>
      <c r="ALO600"/>
      <c r="ALP600"/>
      <c r="ALQ600"/>
      <c r="ALR600"/>
      <c r="ALS600"/>
      <c r="ALT600"/>
      <c r="ALU600"/>
      <c r="ALV600"/>
      <c r="ALW600"/>
      <c r="ALX600"/>
      <c r="ALY600"/>
      <c r="ALZ600"/>
      <c r="AMA600"/>
      <c r="AMB600"/>
      <c r="AMC600"/>
      <c r="AMD600"/>
      <c r="AME600"/>
      <c r="AMF600"/>
      <c r="AMG600"/>
      <c r="AMH600"/>
      <c r="AMI600"/>
      <c r="AMJ600"/>
    </row>
    <row r="601" spans="1:1024" s="57" customFormat="1" ht="84" x14ac:dyDescent="0.3">
      <c r="A601" s="40" t="str">
        <f>VLOOKUP(E601,comité_bassin!A:B,2,0)</f>
        <v>Loire-Bretagne</v>
      </c>
      <c r="B601" s="40" t="str">
        <f>VLOOKUP(E601,'Région SAGE'!$A$2:$B$233,2,0)</f>
        <v>BRETAGNE</v>
      </c>
      <c r="C601" s="40" t="str">
        <f>VLOOKUP(E601,'département SAGE'!$A$2:$B$192,2,0)</f>
        <v>MORBIHAN</v>
      </c>
      <c r="D601" s="41" t="s">
        <v>2316</v>
      </c>
      <c r="E601" s="75" t="s">
        <v>2317</v>
      </c>
      <c r="F601" s="42">
        <f>VLOOKUP(E601,date_approbation!$A$2:$B$192,2,0)</f>
        <v>39129</v>
      </c>
      <c r="G601" s="42" t="str">
        <f>VLOOKUP(E601,' SAGE nécessaire'!$A$2:$C$192,2,0)</f>
        <v>non</v>
      </c>
      <c r="H601" s="42" t="str">
        <f>VLOOKUP(E601,' SAGE nécessaire'!$A$2:$C$192,3,0)</f>
        <v>non</v>
      </c>
      <c r="I601" s="43" t="s">
        <v>497</v>
      </c>
      <c r="J601" s="44" t="s">
        <v>2330</v>
      </c>
      <c r="K601" s="40" t="s">
        <v>73</v>
      </c>
      <c r="L601" s="45" t="str">
        <f t="shared" si="4"/>
        <v>Milieux aquatiques</v>
      </c>
      <c r="M601" s="59" t="s">
        <v>119</v>
      </c>
      <c r="N601" s="45"/>
      <c r="O601" s="46"/>
      <c r="P601" s="47" t="s">
        <v>2331</v>
      </c>
      <c r="Q601" s="48" t="s">
        <v>2332</v>
      </c>
      <c r="R601" s="79" t="s">
        <v>220</v>
      </c>
      <c r="S601" s="55" t="s">
        <v>79</v>
      </c>
      <c r="T601" s="81" t="s">
        <v>460</v>
      </c>
      <c r="U601" s="52" t="s">
        <v>81</v>
      </c>
      <c r="V601" s="58" t="s">
        <v>82</v>
      </c>
      <c r="X601" s="54" t="s">
        <v>83</v>
      </c>
      <c r="Y601" s="54" t="s">
        <v>83</v>
      </c>
      <c r="Z601" s="54" t="s">
        <v>84</v>
      </c>
      <c r="AA601" s="50"/>
      <c r="AB601" s="55"/>
      <c r="AC601" s="56"/>
      <c r="AJR601"/>
      <c r="AJS601"/>
      <c r="AJT601"/>
      <c r="AJU601"/>
      <c r="AJV601"/>
      <c r="AJW601"/>
      <c r="AJX601"/>
      <c r="AJY601"/>
      <c r="AJZ601"/>
      <c r="AKA601"/>
      <c r="AKB601"/>
      <c r="AKC601"/>
      <c r="AKD601"/>
      <c r="AKE601"/>
      <c r="AKF601"/>
      <c r="AKG601"/>
      <c r="AKH601"/>
      <c r="AKI601"/>
      <c r="AKJ601"/>
      <c r="AKK601"/>
      <c r="AKL601"/>
      <c r="AKM601"/>
      <c r="AKN601"/>
      <c r="AKO601"/>
      <c r="AKP601"/>
      <c r="AKQ601"/>
      <c r="AKR601"/>
      <c r="AKS601"/>
      <c r="AKT601"/>
      <c r="AKU601"/>
      <c r="AKV601"/>
      <c r="AKW601"/>
      <c r="AKX601"/>
      <c r="AKY601"/>
      <c r="AKZ601"/>
      <c r="ALA601"/>
      <c r="ALB601"/>
      <c r="ALC601"/>
      <c r="ALD601"/>
      <c r="ALE601"/>
      <c r="ALF601"/>
      <c r="ALG601"/>
      <c r="ALH601"/>
      <c r="ALI601"/>
      <c r="ALJ601"/>
      <c r="ALK601"/>
      <c r="ALL601"/>
      <c r="ALM601"/>
      <c r="ALN601"/>
      <c r="ALO601"/>
      <c r="ALP601"/>
      <c r="ALQ601"/>
      <c r="ALR601"/>
      <c r="ALS601"/>
      <c r="ALT601"/>
      <c r="ALU601"/>
      <c r="ALV601"/>
      <c r="ALW601"/>
      <c r="ALX601"/>
      <c r="ALY601"/>
      <c r="ALZ601"/>
      <c r="AMA601"/>
      <c r="AMB601"/>
      <c r="AMC601"/>
      <c r="AMD601"/>
      <c r="AME601"/>
      <c r="AMF601"/>
      <c r="AMG601"/>
      <c r="AMH601"/>
      <c r="AMI601"/>
      <c r="AMJ601"/>
    </row>
    <row r="602" spans="1:1024" s="57" customFormat="1" ht="84" x14ac:dyDescent="0.3">
      <c r="A602" s="40" t="str">
        <f>VLOOKUP(E602,comité_bassin!A:B,2,0)</f>
        <v>Loire-Bretagne</v>
      </c>
      <c r="B602" s="40" t="str">
        <f>VLOOKUP(E602,'Région SAGE'!$A$2:$B$233,2,0)</f>
        <v>BRETAGNE</v>
      </c>
      <c r="C602" s="40" t="str">
        <f>VLOOKUP(E602,'département SAGE'!$A$2:$B$192,2,0)</f>
        <v>MORBIHAN</v>
      </c>
      <c r="D602" s="41" t="s">
        <v>2316</v>
      </c>
      <c r="E602" s="75" t="s">
        <v>2317</v>
      </c>
      <c r="F602" s="42">
        <f>VLOOKUP(E602,date_approbation!$A$2:$B$192,2,0)</f>
        <v>39129</v>
      </c>
      <c r="G602" s="42" t="str">
        <f>VLOOKUP(E602,' SAGE nécessaire'!$A$2:$C$192,2,0)</f>
        <v>non</v>
      </c>
      <c r="H602" s="42" t="str">
        <f>VLOOKUP(E602,' SAGE nécessaire'!$A$2:$C$192,3,0)</f>
        <v>non</v>
      </c>
      <c r="I602" s="43" t="s">
        <v>576</v>
      </c>
      <c r="J602" s="44" t="s">
        <v>2333</v>
      </c>
      <c r="K602" s="40" t="s">
        <v>73</v>
      </c>
      <c r="L602" s="45" t="str">
        <f t="shared" si="4"/>
        <v>Milieux aquatiques</v>
      </c>
      <c r="M602" s="59" t="s">
        <v>119</v>
      </c>
      <c r="N602" s="45"/>
      <c r="O602" s="46"/>
      <c r="P602" s="47" t="s">
        <v>2334</v>
      </c>
      <c r="Q602" s="48" t="s">
        <v>2335</v>
      </c>
      <c r="R602" s="79" t="s">
        <v>220</v>
      </c>
      <c r="S602" s="55" t="s">
        <v>79</v>
      </c>
      <c r="T602" s="81" t="s">
        <v>460</v>
      </c>
      <c r="U602" s="52" t="s">
        <v>81</v>
      </c>
      <c r="V602" s="58" t="s">
        <v>82</v>
      </c>
      <c r="X602" s="54" t="s">
        <v>83</v>
      </c>
      <c r="Y602" s="54" t="s">
        <v>83</v>
      </c>
      <c r="Z602" s="54" t="s">
        <v>84</v>
      </c>
      <c r="AA602" s="50"/>
      <c r="AB602" s="55"/>
      <c r="AC602" s="56"/>
      <c r="AJR602"/>
      <c r="AJS602"/>
      <c r="AJT602"/>
      <c r="AJU602"/>
      <c r="AJV602"/>
      <c r="AJW602"/>
      <c r="AJX602"/>
      <c r="AJY602"/>
      <c r="AJZ602"/>
      <c r="AKA602"/>
      <c r="AKB602"/>
      <c r="AKC602"/>
      <c r="AKD602"/>
      <c r="AKE602"/>
      <c r="AKF602"/>
      <c r="AKG602"/>
      <c r="AKH602"/>
      <c r="AKI602"/>
      <c r="AKJ602"/>
      <c r="AKK602"/>
      <c r="AKL602"/>
      <c r="AKM602"/>
      <c r="AKN602"/>
      <c r="AKO602"/>
      <c r="AKP602"/>
      <c r="AKQ602"/>
      <c r="AKR602"/>
      <c r="AKS602"/>
      <c r="AKT602"/>
      <c r="AKU602"/>
      <c r="AKV602"/>
      <c r="AKW602"/>
      <c r="AKX602"/>
      <c r="AKY602"/>
      <c r="AKZ602"/>
      <c r="ALA602"/>
      <c r="ALB602"/>
      <c r="ALC602"/>
      <c r="ALD602"/>
      <c r="ALE602"/>
      <c r="ALF602"/>
      <c r="ALG602"/>
      <c r="ALH602"/>
      <c r="ALI602"/>
      <c r="ALJ602"/>
      <c r="ALK602"/>
      <c r="ALL602"/>
      <c r="ALM602"/>
      <c r="ALN602"/>
      <c r="ALO602"/>
      <c r="ALP602"/>
      <c r="ALQ602"/>
      <c r="ALR602"/>
      <c r="ALS602"/>
      <c r="ALT602"/>
      <c r="ALU602"/>
      <c r="ALV602"/>
      <c r="ALW602"/>
      <c r="ALX602"/>
      <c r="ALY602"/>
      <c r="ALZ602"/>
      <c r="AMA602"/>
      <c r="AMB602"/>
      <c r="AMC602"/>
      <c r="AMD602"/>
      <c r="AME602"/>
      <c r="AMF602"/>
      <c r="AMG602"/>
      <c r="AMH602"/>
      <c r="AMI602"/>
      <c r="AMJ602"/>
    </row>
    <row r="603" spans="1:1024" s="57" customFormat="1" ht="63" x14ac:dyDescent="0.3">
      <c r="A603" s="40" t="str">
        <f>VLOOKUP(E603,comité_bassin!A:B,2,0)</f>
        <v>Loire-Bretagne</v>
      </c>
      <c r="B603" s="40" t="str">
        <f>VLOOKUP(E603,'Région SAGE'!$A$2:$B$233,2,0)</f>
        <v>BRETAGNE</v>
      </c>
      <c r="C603" s="40" t="str">
        <f>VLOOKUP(E603,'département SAGE'!$A$2:$B$192,2,0)</f>
        <v>MORBIHAN</v>
      </c>
      <c r="D603" s="41" t="s">
        <v>2316</v>
      </c>
      <c r="E603" s="75" t="s">
        <v>2317</v>
      </c>
      <c r="F603" s="42">
        <f>VLOOKUP(E603,date_approbation!$A$2:$B$192,2,0)</f>
        <v>39129</v>
      </c>
      <c r="G603" s="42" t="str">
        <f>VLOOKUP(E603,' SAGE nécessaire'!$A$2:$C$192,2,0)</f>
        <v>non</v>
      </c>
      <c r="H603" s="42" t="str">
        <f>VLOOKUP(E603,' SAGE nécessaire'!$A$2:$C$192,3,0)</f>
        <v>non</v>
      </c>
      <c r="I603" s="43" t="s">
        <v>541</v>
      </c>
      <c r="J603" s="44" t="s">
        <v>2336</v>
      </c>
      <c r="K603" s="40" t="s">
        <v>73</v>
      </c>
      <c r="L603" s="45" t="str">
        <f t="shared" si="4"/>
        <v>Milieux aquatiques</v>
      </c>
      <c r="M603" s="59" t="s">
        <v>119</v>
      </c>
      <c r="N603" s="45"/>
      <c r="O603" s="46"/>
      <c r="P603" s="47" t="s">
        <v>2337</v>
      </c>
      <c r="Q603" s="48" t="s">
        <v>2338</v>
      </c>
      <c r="R603" s="79" t="s">
        <v>220</v>
      </c>
      <c r="S603" s="55" t="s">
        <v>79</v>
      </c>
      <c r="T603" s="81" t="s">
        <v>460</v>
      </c>
      <c r="U603" s="52" t="s">
        <v>81</v>
      </c>
      <c r="V603" s="58" t="s">
        <v>82</v>
      </c>
      <c r="X603" s="90" t="s">
        <v>71</v>
      </c>
      <c r="Y603" s="54" t="s">
        <v>83</v>
      </c>
      <c r="Z603" s="54" t="s">
        <v>84</v>
      </c>
      <c r="AA603" s="50"/>
      <c r="AB603" s="55"/>
      <c r="AC603" s="56"/>
      <c r="AJR603"/>
      <c r="AJS603"/>
      <c r="AJT603"/>
      <c r="AJU603"/>
      <c r="AJV603"/>
      <c r="AJW603"/>
      <c r="AJX603"/>
      <c r="AJY603"/>
      <c r="AJZ603"/>
      <c r="AKA603"/>
      <c r="AKB603"/>
      <c r="AKC603"/>
      <c r="AKD603"/>
      <c r="AKE603"/>
      <c r="AKF603"/>
      <c r="AKG603"/>
      <c r="AKH603"/>
      <c r="AKI603"/>
      <c r="AKJ603"/>
      <c r="AKK603"/>
      <c r="AKL603"/>
      <c r="AKM603"/>
      <c r="AKN603"/>
      <c r="AKO603"/>
      <c r="AKP603"/>
      <c r="AKQ603"/>
      <c r="AKR603"/>
      <c r="AKS603"/>
      <c r="AKT603"/>
      <c r="AKU603"/>
      <c r="AKV603"/>
      <c r="AKW603"/>
      <c r="AKX603"/>
      <c r="AKY603"/>
      <c r="AKZ603"/>
      <c r="ALA603"/>
      <c r="ALB603"/>
      <c r="ALC603"/>
      <c r="ALD603"/>
      <c r="ALE603"/>
      <c r="ALF603"/>
      <c r="ALG603"/>
      <c r="ALH603"/>
      <c r="ALI603"/>
      <c r="ALJ603"/>
      <c r="ALK603"/>
      <c r="ALL603"/>
      <c r="ALM603"/>
      <c r="ALN603"/>
      <c r="ALO603"/>
      <c r="ALP603"/>
      <c r="ALQ603"/>
      <c r="ALR603"/>
      <c r="ALS603"/>
      <c r="ALT603"/>
      <c r="ALU603"/>
      <c r="ALV603"/>
      <c r="ALW603"/>
      <c r="ALX603"/>
      <c r="ALY603"/>
      <c r="ALZ603"/>
      <c r="AMA603"/>
      <c r="AMB603"/>
      <c r="AMC603"/>
      <c r="AMD603"/>
      <c r="AME603"/>
      <c r="AMF603"/>
      <c r="AMG603"/>
      <c r="AMH603"/>
      <c r="AMI603"/>
      <c r="AMJ603"/>
    </row>
    <row r="604" spans="1:1024" s="57" customFormat="1" ht="84" x14ac:dyDescent="0.3">
      <c r="A604" s="40" t="str">
        <f>VLOOKUP(E604,comité_bassin!A:B,2,0)</f>
        <v>Loire-Bretagne</v>
      </c>
      <c r="B604" s="40" t="str">
        <f>VLOOKUP(E604,'Région SAGE'!$A$2:$B$233,2,0)</f>
        <v>BRETAGNE</v>
      </c>
      <c r="C604" s="40" t="str">
        <f>VLOOKUP(E604,'département SAGE'!$A$2:$B$192,2,0)</f>
        <v>MORBIHAN</v>
      </c>
      <c r="D604" s="41" t="s">
        <v>2316</v>
      </c>
      <c r="E604" s="75" t="s">
        <v>2317</v>
      </c>
      <c r="F604" s="42">
        <f>VLOOKUP(E604,date_approbation!$A$2:$B$192,2,0)</f>
        <v>39129</v>
      </c>
      <c r="G604" s="42" t="str">
        <f>VLOOKUP(E604,' SAGE nécessaire'!$A$2:$C$192,2,0)</f>
        <v>non</v>
      </c>
      <c r="H604" s="42" t="str">
        <f>VLOOKUP(E604,' SAGE nécessaire'!$A$2:$C$192,3,0)</f>
        <v>non</v>
      </c>
      <c r="I604" s="43" t="s">
        <v>546</v>
      </c>
      <c r="J604" s="44" t="s">
        <v>2339</v>
      </c>
      <c r="K604" s="40" t="s">
        <v>73</v>
      </c>
      <c r="L604" s="45" t="str">
        <f t="shared" si="4"/>
        <v>Milieux aquatiques</v>
      </c>
      <c r="M604" s="59" t="s">
        <v>119</v>
      </c>
      <c r="N604" s="45"/>
      <c r="O604" s="46"/>
      <c r="P604" s="47" t="s">
        <v>2340</v>
      </c>
      <c r="Q604" s="48" t="s">
        <v>2341</v>
      </c>
      <c r="R604" s="79" t="s">
        <v>220</v>
      </c>
      <c r="S604" s="55" t="s">
        <v>79</v>
      </c>
      <c r="T604" s="81" t="s">
        <v>460</v>
      </c>
      <c r="U604" s="52" t="s">
        <v>81</v>
      </c>
      <c r="V604" s="58" t="s">
        <v>82</v>
      </c>
      <c r="X604" s="54" t="s">
        <v>83</v>
      </c>
      <c r="Y604" s="54" t="s">
        <v>83</v>
      </c>
      <c r="Z604" s="54" t="s">
        <v>84</v>
      </c>
      <c r="AA604" s="50"/>
      <c r="AB604" s="55"/>
      <c r="AC604" s="56"/>
      <c r="AJR604"/>
      <c r="AJS604"/>
      <c r="AJT604"/>
      <c r="AJU604"/>
      <c r="AJV604"/>
      <c r="AJW604"/>
      <c r="AJX604"/>
      <c r="AJY604"/>
      <c r="AJZ604"/>
      <c r="AKA604"/>
      <c r="AKB604"/>
      <c r="AKC604"/>
      <c r="AKD604"/>
      <c r="AKE604"/>
      <c r="AKF604"/>
      <c r="AKG604"/>
      <c r="AKH604"/>
      <c r="AKI604"/>
      <c r="AKJ604"/>
      <c r="AKK604"/>
      <c r="AKL604"/>
      <c r="AKM604"/>
      <c r="AKN604"/>
      <c r="AKO604"/>
      <c r="AKP604"/>
      <c r="AKQ604"/>
      <c r="AKR604"/>
      <c r="AKS604"/>
      <c r="AKT604"/>
      <c r="AKU604"/>
      <c r="AKV604"/>
      <c r="AKW604"/>
      <c r="AKX604"/>
      <c r="AKY604"/>
      <c r="AKZ604"/>
      <c r="ALA604"/>
      <c r="ALB604"/>
      <c r="ALC604"/>
      <c r="ALD604"/>
      <c r="ALE604"/>
      <c r="ALF604"/>
      <c r="ALG604"/>
      <c r="ALH604"/>
      <c r="ALI604"/>
      <c r="ALJ604"/>
      <c r="ALK604"/>
      <c r="ALL604"/>
      <c r="ALM604"/>
      <c r="ALN604"/>
      <c r="ALO604"/>
      <c r="ALP604"/>
      <c r="ALQ604"/>
      <c r="ALR604"/>
      <c r="ALS604"/>
      <c r="ALT604"/>
      <c r="ALU604"/>
      <c r="ALV604"/>
      <c r="ALW604"/>
      <c r="ALX604"/>
      <c r="ALY604"/>
      <c r="ALZ604"/>
      <c r="AMA604"/>
      <c r="AMB604"/>
      <c r="AMC604"/>
      <c r="AMD604"/>
      <c r="AME604"/>
      <c r="AMF604"/>
      <c r="AMG604"/>
      <c r="AMH604"/>
      <c r="AMI604"/>
      <c r="AMJ604"/>
    </row>
    <row r="605" spans="1:1024" s="57" customFormat="1" ht="409.6" x14ac:dyDescent="0.3">
      <c r="A605" s="40" t="str">
        <f>VLOOKUP(E605,comité_bassin!A:B,2,0)</f>
        <v>Loire-Bretagne</v>
      </c>
      <c r="B605" s="40" t="str">
        <f>VLOOKUP(E605,'Région SAGE'!$A$2:$B$233,2,0)</f>
        <v>BRETAGNE</v>
      </c>
      <c r="C605" s="40" t="str">
        <f>VLOOKUP(E605,'département SAGE'!$A$2:$B$192,2,0)</f>
        <v>MORBIHAN</v>
      </c>
      <c r="D605" s="41" t="s">
        <v>2316</v>
      </c>
      <c r="E605" s="75" t="s">
        <v>2317</v>
      </c>
      <c r="F605" s="42">
        <f>VLOOKUP(E605,date_approbation!$A$2:$B$192,2,0)</f>
        <v>39129</v>
      </c>
      <c r="G605" s="42" t="str">
        <f>VLOOKUP(E605,' SAGE nécessaire'!$A$2:$C$192,2,0)</f>
        <v>non</v>
      </c>
      <c r="H605" s="42" t="str">
        <f>VLOOKUP(E605,' SAGE nécessaire'!$A$2:$C$192,3,0)</f>
        <v>non</v>
      </c>
      <c r="I605" s="43" t="s">
        <v>550</v>
      </c>
      <c r="J605" s="44" t="s">
        <v>2342</v>
      </c>
      <c r="K605" s="40" t="s">
        <v>73</v>
      </c>
      <c r="L605" s="45" t="str">
        <f t="shared" si="4"/>
        <v>Milieux aquatiques</v>
      </c>
      <c r="M605" s="59" t="s">
        <v>119</v>
      </c>
      <c r="N605" s="45"/>
      <c r="O605" s="46"/>
      <c r="P605" s="47" t="s">
        <v>2343</v>
      </c>
      <c r="Q605" s="48" t="s">
        <v>2344</v>
      </c>
      <c r="R605" s="79" t="s">
        <v>220</v>
      </c>
      <c r="S605" s="55" t="s">
        <v>79</v>
      </c>
      <c r="T605" s="81" t="s">
        <v>460</v>
      </c>
      <c r="U605" s="52" t="s">
        <v>81</v>
      </c>
      <c r="V605" s="58" t="s">
        <v>82</v>
      </c>
      <c r="X605" s="54" t="s">
        <v>83</v>
      </c>
      <c r="Y605" s="54" t="s">
        <v>83</v>
      </c>
      <c r="Z605" s="54" t="s">
        <v>84</v>
      </c>
      <c r="AA605" s="50"/>
      <c r="AB605" s="55"/>
      <c r="AC605" s="56"/>
      <c r="AJR605"/>
      <c r="AJS605"/>
      <c r="AJT605"/>
      <c r="AJU605"/>
      <c r="AJV605"/>
      <c r="AJW605"/>
      <c r="AJX605"/>
      <c r="AJY605"/>
      <c r="AJZ605"/>
      <c r="AKA605"/>
      <c r="AKB605"/>
      <c r="AKC605"/>
      <c r="AKD605"/>
      <c r="AKE605"/>
      <c r="AKF605"/>
      <c r="AKG605"/>
      <c r="AKH605"/>
      <c r="AKI605"/>
      <c r="AKJ605"/>
      <c r="AKK605"/>
      <c r="AKL605"/>
      <c r="AKM605"/>
      <c r="AKN605"/>
      <c r="AKO605"/>
      <c r="AKP605"/>
      <c r="AKQ605"/>
      <c r="AKR605"/>
      <c r="AKS605"/>
      <c r="AKT605"/>
      <c r="AKU605"/>
      <c r="AKV605"/>
      <c r="AKW605"/>
      <c r="AKX605"/>
      <c r="AKY605"/>
      <c r="AKZ605"/>
      <c r="ALA605"/>
      <c r="ALB605"/>
      <c r="ALC605"/>
      <c r="ALD605"/>
      <c r="ALE605"/>
      <c r="ALF605"/>
      <c r="ALG605"/>
      <c r="ALH605"/>
      <c r="ALI605"/>
      <c r="ALJ605"/>
      <c r="ALK605"/>
      <c r="ALL605"/>
      <c r="ALM605"/>
      <c r="ALN605"/>
      <c r="ALO605"/>
      <c r="ALP605"/>
      <c r="ALQ605"/>
      <c r="ALR605"/>
      <c r="ALS605"/>
      <c r="ALT605"/>
      <c r="ALU605"/>
      <c r="ALV605"/>
      <c r="ALW605"/>
      <c r="ALX605"/>
      <c r="ALY605"/>
      <c r="ALZ605"/>
      <c r="AMA605"/>
      <c r="AMB605"/>
      <c r="AMC605"/>
      <c r="AMD605"/>
      <c r="AME605"/>
      <c r="AMF605"/>
      <c r="AMG605"/>
      <c r="AMH605"/>
      <c r="AMI605"/>
      <c r="AMJ605"/>
    </row>
    <row r="606" spans="1:1024" s="57" customFormat="1" ht="409.6" x14ac:dyDescent="0.3">
      <c r="A606" s="40" t="str">
        <f>VLOOKUP(E606,comité_bassin!A:B,2,0)</f>
        <v>Loire-Bretagne</v>
      </c>
      <c r="B606" s="40" t="str">
        <f>VLOOKUP(E606,'Région SAGE'!$A$2:$B$233,2,0)</f>
        <v>BRETAGNE</v>
      </c>
      <c r="C606" s="40" t="str">
        <f>VLOOKUP(E606,'département SAGE'!$A$2:$B$192,2,0)</f>
        <v>MORBIHAN</v>
      </c>
      <c r="D606" s="41" t="s">
        <v>2316</v>
      </c>
      <c r="E606" s="75" t="s">
        <v>2317</v>
      </c>
      <c r="F606" s="42">
        <f>VLOOKUP(E606,date_approbation!$A$2:$B$192,2,0)</f>
        <v>39129</v>
      </c>
      <c r="G606" s="42" t="str">
        <f>VLOOKUP(E606,' SAGE nécessaire'!$A$2:$C$192,2,0)</f>
        <v>non</v>
      </c>
      <c r="H606" s="42" t="str">
        <f>VLOOKUP(E606,' SAGE nécessaire'!$A$2:$C$192,3,0)</f>
        <v>non</v>
      </c>
      <c r="I606" s="43" t="s">
        <v>550</v>
      </c>
      <c r="J606" s="44" t="s">
        <v>2342</v>
      </c>
      <c r="K606" s="40"/>
      <c r="L606" s="45" t="str">
        <f t="shared" si="4"/>
        <v>Milieux aquatiques</v>
      </c>
      <c r="M606" s="59" t="s">
        <v>119</v>
      </c>
      <c r="N606" s="45"/>
      <c r="O606" s="46"/>
      <c r="P606" s="47" t="s">
        <v>2343</v>
      </c>
      <c r="Q606" s="48" t="s">
        <v>2344</v>
      </c>
      <c r="R606" s="79" t="s">
        <v>220</v>
      </c>
      <c r="S606" s="55" t="s">
        <v>79</v>
      </c>
      <c r="T606" s="81" t="s">
        <v>460</v>
      </c>
      <c r="U606" s="52"/>
      <c r="V606" s="58" t="s">
        <v>82</v>
      </c>
      <c r="X606" s="54" t="s">
        <v>83</v>
      </c>
      <c r="Y606" s="54" t="s">
        <v>83</v>
      </c>
      <c r="Z606" s="54" t="s">
        <v>84</v>
      </c>
      <c r="AA606" s="50"/>
      <c r="AB606" s="55"/>
      <c r="AC606" s="56"/>
      <c r="AJR606"/>
      <c r="AJS606"/>
      <c r="AJT606"/>
      <c r="AJU606"/>
      <c r="AJV606"/>
      <c r="AJW606"/>
      <c r="AJX606"/>
      <c r="AJY606"/>
      <c r="AJZ606"/>
      <c r="AKA606"/>
      <c r="AKB606"/>
      <c r="AKC606"/>
      <c r="AKD606"/>
      <c r="AKE606"/>
      <c r="AKF606"/>
      <c r="AKG606"/>
      <c r="AKH606"/>
      <c r="AKI606"/>
      <c r="AKJ606"/>
      <c r="AKK606"/>
      <c r="AKL606"/>
      <c r="AKM606"/>
      <c r="AKN606"/>
      <c r="AKO606"/>
      <c r="AKP606"/>
      <c r="AKQ606"/>
      <c r="AKR606"/>
      <c r="AKS606"/>
      <c r="AKT606"/>
      <c r="AKU606"/>
      <c r="AKV606"/>
      <c r="AKW606"/>
      <c r="AKX606"/>
      <c r="AKY606"/>
      <c r="AKZ606"/>
      <c r="ALA606"/>
      <c r="ALB606"/>
      <c r="ALC606"/>
      <c r="ALD606"/>
      <c r="ALE606"/>
      <c r="ALF606"/>
      <c r="ALG606"/>
      <c r="ALH606"/>
      <c r="ALI606"/>
      <c r="ALJ606"/>
      <c r="ALK606"/>
      <c r="ALL606"/>
      <c r="ALM606"/>
      <c r="ALN606"/>
      <c r="ALO606"/>
      <c r="ALP606"/>
      <c r="ALQ606"/>
      <c r="ALR606"/>
      <c r="ALS606"/>
      <c r="ALT606"/>
      <c r="ALU606"/>
      <c r="ALV606"/>
      <c r="ALW606"/>
      <c r="ALX606"/>
      <c r="ALY606"/>
      <c r="ALZ606"/>
      <c r="AMA606"/>
      <c r="AMB606"/>
      <c r="AMC606"/>
      <c r="AMD606"/>
      <c r="AME606"/>
      <c r="AMF606"/>
      <c r="AMG606"/>
      <c r="AMH606"/>
      <c r="AMI606"/>
      <c r="AMJ606"/>
    </row>
    <row r="607" spans="1:1024" s="57" customFormat="1" ht="409.6" x14ac:dyDescent="0.3">
      <c r="A607" s="40" t="str">
        <f>VLOOKUP(E607,comité_bassin!A:B,2,0)</f>
        <v>Loire-Bretagne</v>
      </c>
      <c r="B607" s="40" t="str">
        <f>VLOOKUP(E607,'Région SAGE'!$A$2:$B$233,2,0)</f>
        <v>PAYS DE LA LOIRE</v>
      </c>
      <c r="C607" s="40" t="str">
        <f>VLOOKUP(E607,'département SAGE'!$A$2:$B$192,2,0)</f>
        <v>ILLE-ET-VILAINE</v>
      </c>
      <c r="D607" s="41" t="s">
        <v>2345</v>
      </c>
      <c r="E607" s="75" t="s">
        <v>2346</v>
      </c>
      <c r="F607" s="42">
        <f>VLOOKUP(E607,date_approbation!$A$2:$B$192,2,0)</f>
        <v>37712</v>
      </c>
      <c r="G607" s="42" t="str">
        <f>VLOOKUP(E607,' SAGE nécessaire'!$A$2:$C$192,2,0)</f>
        <v>non</v>
      </c>
      <c r="H607" s="42" t="str">
        <f>VLOOKUP(E607,' SAGE nécessaire'!$A$2:$C$192,3,0)</f>
        <v>non</v>
      </c>
      <c r="I607" s="43" t="s">
        <v>480</v>
      </c>
      <c r="J607" s="44" t="s">
        <v>2347</v>
      </c>
      <c r="K607" s="40" t="s">
        <v>73</v>
      </c>
      <c r="L607" s="45" t="str">
        <f t="shared" si="4"/>
        <v>Milieux aquatiques</v>
      </c>
      <c r="M607" s="46" t="s">
        <v>87</v>
      </c>
      <c r="N607" s="45"/>
      <c r="O607" s="46"/>
      <c r="P607" s="47" t="s">
        <v>2348</v>
      </c>
      <c r="Q607" s="48" t="s">
        <v>2349</v>
      </c>
      <c r="R607" s="79" t="s">
        <v>200</v>
      </c>
      <c r="S607" s="55" t="s">
        <v>79</v>
      </c>
      <c r="T607" s="81" t="s">
        <v>92</v>
      </c>
      <c r="U607" s="52"/>
      <c r="V607" s="58" t="s">
        <v>93</v>
      </c>
      <c r="W607" s="57" t="s">
        <v>2350</v>
      </c>
      <c r="X607" s="54" t="s">
        <v>83</v>
      </c>
      <c r="Y607" s="54" t="s">
        <v>83</v>
      </c>
      <c r="Z607" s="54" t="s">
        <v>84</v>
      </c>
      <c r="AA607" s="50"/>
      <c r="AB607" s="55"/>
      <c r="AC607" s="56"/>
      <c r="AJR607"/>
      <c r="AJS607"/>
      <c r="AJT607"/>
      <c r="AJU607"/>
      <c r="AJV607"/>
      <c r="AJW607"/>
      <c r="AJX607"/>
      <c r="AJY607"/>
      <c r="AJZ607"/>
      <c r="AKA607"/>
      <c r="AKB607"/>
      <c r="AKC607"/>
      <c r="AKD607"/>
      <c r="AKE607"/>
      <c r="AKF607"/>
      <c r="AKG607"/>
      <c r="AKH607"/>
      <c r="AKI607"/>
      <c r="AKJ607"/>
      <c r="AKK607"/>
      <c r="AKL607"/>
      <c r="AKM607"/>
      <c r="AKN607"/>
      <c r="AKO607"/>
      <c r="AKP607"/>
      <c r="AKQ607"/>
      <c r="AKR607"/>
      <c r="AKS607"/>
      <c r="AKT607"/>
      <c r="AKU607"/>
      <c r="AKV607"/>
      <c r="AKW607"/>
      <c r="AKX607"/>
      <c r="AKY607"/>
      <c r="AKZ607"/>
      <c r="ALA607"/>
      <c r="ALB607"/>
      <c r="ALC607"/>
      <c r="ALD607"/>
      <c r="ALE607"/>
      <c r="ALF607"/>
      <c r="ALG607"/>
      <c r="ALH607"/>
      <c r="ALI607"/>
      <c r="ALJ607"/>
      <c r="ALK607"/>
      <c r="ALL607"/>
      <c r="ALM607"/>
      <c r="ALN607"/>
      <c r="ALO607"/>
      <c r="ALP607"/>
      <c r="ALQ607"/>
      <c r="ALR607"/>
      <c r="ALS607"/>
      <c r="ALT607"/>
      <c r="ALU607"/>
      <c r="ALV607"/>
      <c r="ALW607"/>
      <c r="ALX607"/>
      <c r="ALY607"/>
      <c r="ALZ607"/>
      <c r="AMA607"/>
      <c r="AMB607"/>
      <c r="AMC607"/>
      <c r="AMD607"/>
      <c r="AME607"/>
      <c r="AMF607"/>
      <c r="AMG607"/>
      <c r="AMH607"/>
      <c r="AMI607"/>
      <c r="AMJ607"/>
    </row>
    <row r="608" spans="1:1024" s="57" customFormat="1" ht="252" x14ac:dyDescent="0.3">
      <c r="A608" s="40" t="str">
        <f>VLOOKUP(E608,comité_bassin!A:B,2,0)</f>
        <v>Loire-Bretagne</v>
      </c>
      <c r="B608" s="40" t="str">
        <f>VLOOKUP(E608,'Région SAGE'!$A$2:$B$233,2,0)</f>
        <v>PAYS DE LA LOIRE</v>
      </c>
      <c r="C608" s="40" t="str">
        <f>VLOOKUP(E608,'département SAGE'!$A$2:$B$192,2,0)</f>
        <v>ILLE-ET-VILAINE</v>
      </c>
      <c r="D608" s="41" t="s">
        <v>2345</v>
      </c>
      <c r="E608" s="75" t="s">
        <v>2346</v>
      </c>
      <c r="F608" s="42">
        <f>VLOOKUP(E608,date_approbation!$A$2:$B$192,2,0)</f>
        <v>37712</v>
      </c>
      <c r="G608" s="42" t="str">
        <f>VLOOKUP(E608,' SAGE nécessaire'!$A$2:$C$192,2,0)</f>
        <v>non</v>
      </c>
      <c r="H608" s="42" t="str">
        <f>VLOOKUP(E608,' SAGE nécessaire'!$A$2:$C$192,3,0)</f>
        <v>non</v>
      </c>
      <c r="I608" s="43" t="s">
        <v>484</v>
      </c>
      <c r="J608" s="44" t="s">
        <v>2351</v>
      </c>
      <c r="K608" s="40" t="s">
        <v>73</v>
      </c>
      <c r="L608" s="45" t="str">
        <f t="shared" si="4"/>
        <v>Milieux aquatiques</v>
      </c>
      <c r="M608" s="46" t="s">
        <v>395</v>
      </c>
      <c r="N608" s="45"/>
      <c r="O608" s="46"/>
      <c r="P608" s="47" t="s">
        <v>2352</v>
      </c>
      <c r="Q608" s="48" t="s">
        <v>2353</v>
      </c>
      <c r="R608" s="79" t="s">
        <v>200</v>
      </c>
      <c r="S608" s="55" t="s">
        <v>79</v>
      </c>
      <c r="T608" s="67" t="s">
        <v>148</v>
      </c>
      <c r="U608" s="52" t="s">
        <v>81</v>
      </c>
      <c r="V608" s="58" t="s">
        <v>82</v>
      </c>
      <c r="X608" s="54" t="s">
        <v>83</v>
      </c>
      <c r="Y608" s="54" t="s">
        <v>83</v>
      </c>
      <c r="Z608" s="54" t="s">
        <v>84</v>
      </c>
      <c r="AA608" s="50" t="s">
        <v>2354</v>
      </c>
      <c r="AB608" s="55"/>
      <c r="AC608" s="56"/>
      <c r="AJR608"/>
      <c r="AJS608"/>
      <c r="AJT608"/>
      <c r="AJU608"/>
      <c r="AJV608"/>
      <c r="AJW608"/>
      <c r="AJX608"/>
      <c r="AJY608"/>
      <c r="AJZ608"/>
      <c r="AKA608"/>
      <c r="AKB608"/>
      <c r="AKC608"/>
      <c r="AKD608"/>
      <c r="AKE608"/>
      <c r="AKF608"/>
      <c r="AKG608"/>
      <c r="AKH608"/>
      <c r="AKI608"/>
      <c r="AKJ608"/>
      <c r="AKK608"/>
      <c r="AKL608"/>
      <c r="AKM608"/>
      <c r="AKN608"/>
      <c r="AKO608"/>
      <c r="AKP608"/>
      <c r="AKQ608"/>
      <c r="AKR608"/>
      <c r="AKS608"/>
      <c r="AKT608"/>
      <c r="AKU608"/>
      <c r="AKV608"/>
      <c r="AKW608"/>
      <c r="AKX608"/>
      <c r="AKY608"/>
      <c r="AKZ608"/>
      <c r="ALA608"/>
      <c r="ALB608"/>
      <c r="ALC608"/>
      <c r="ALD608"/>
      <c r="ALE608"/>
      <c r="ALF608"/>
      <c r="ALG608"/>
      <c r="ALH608"/>
      <c r="ALI608"/>
      <c r="ALJ608"/>
      <c r="ALK608"/>
      <c r="ALL608"/>
      <c r="ALM608"/>
      <c r="ALN608"/>
      <c r="ALO608"/>
      <c r="ALP608"/>
      <c r="ALQ608"/>
      <c r="ALR608"/>
      <c r="ALS608"/>
      <c r="ALT608"/>
      <c r="ALU608"/>
      <c r="ALV608"/>
      <c r="ALW608"/>
      <c r="ALX608"/>
      <c r="ALY608"/>
      <c r="ALZ608"/>
      <c r="AMA608"/>
      <c r="AMB608"/>
      <c r="AMC608"/>
      <c r="AMD608"/>
      <c r="AME608"/>
      <c r="AMF608"/>
      <c r="AMG608"/>
      <c r="AMH608"/>
      <c r="AMI608"/>
      <c r="AMJ608"/>
    </row>
    <row r="609" spans="1:1024" s="57" customFormat="1" ht="252" x14ac:dyDescent="0.3">
      <c r="A609" s="40" t="str">
        <f>VLOOKUP(E609,comité_bassin!A:B,2,0)</f>
        <v>Loire-Bretagne</v>
      </c>
      <c r="B609" s="40" t="str">
        <f>VLOOKUP(E609,'Région SAGE'!$A$2:$B$233,2,0)</f>
        <v>PAYS DE LA LOIRE</v>
      </c>
      <c r="C609" s="40" t="str">
        <f>VLOOKUP(E609,'département SAGE'!$A$2:$B$192,2,0)</f>
        <v>ILLE-ET-VILAINE</v>
      </c>
      <c r="D609" s="41" t="s">
        <v>2345</v>
      </c>
      <c r="E609" s="75" t="s">
        <v>2346</v>
      </c>
      <c r="F609" s="42">
        <f>VLOOKUP(E609,date_approbation!$A$2:$B$192,2,0)</f>
        <v>37712</v>
      </c>
      <c r="G609" s="42" t="str">
        <f>VLOOKUP(E609,' SAGE nécessaire'!$A$2:$C$192,2,0)</f>
        <v>non</v>
      </c>
      <c r="H609" s="42" t="str">
        <f>VLOOKUP(E609,' SAGE nécessaire'!$A$2:$C$192,3,0)</f>
        <v>non</v>
      </c>
      <c r="I609" s="43" t="s">
        <v>489</v>
      </c>
      <c r="J609" s="44" t="s">
        <v>2355</v>
      </c>
      <c r="K609" s="40" t="s">
        <v>73</v>
      </c>
      <c r="L609" s="45" t="s">
        <v>138</v>
      </c>
      <c r="M609" s="46" t="s">
        <v>139</v>
      </c>
      <c r="N609" s="45"/>
      <c r="O609" s="46"/>
      <c r="P609" s="47" t="s">
        <v>2356</v>
      </c>
      <c r="Q609" s="48" t="s">
        <v>2357</v>
      </c>
      <c r="R609" s="79" t="s">
        <v>200</v>
      </c>
      <c r="S609" s="55" t="s">
        <v>1811</v>
      </c>
      <c r="T609" s="51" t="s">
        <v>142</v>
      </c>
      <c r="U609" s="52"/>
      <c r="V609" s="58" t="s">
        <v>93</v>
      </c>
      <c r="X609" s="54" t="s">
        <v>83</v>
      </c>
      <c r="Y609" s="54" t="s">
        <v>83</v>
      </c>
      <c r="Z609" s="54" t="s">
        <v>84</v>
      </c>
      <c r="AA609" s="50" t="s">
        <v>2358</v>
      </c>
      <c r="AB609" s="55"/>
      <c r="AC609" s="56"/>
      <c r="AJR609"/>
      <c r="AJS609"/>
      <c r="AJT609"/>
      <c r="AJU609"/>
      <c r="AJV609"/>
      <c r="AJW609"/>
      <c r="AJX609"/>
      <c r="AJY609"/>
      <c r="AJZ609"/>
      <c r="AKA609"/>
      <c r="AKB609"/>
      <c r="AKC609"/>
      <c r="AKD609"/>
      <c r="AKE609"/>
      <c r="AKF609"/>
      <c r="AKG609"/>
      <c r="AKH609"/>
      <c r="AKI609"/>
      <c r="AKJ609"/>
      <c r="AKK609"/>
      <c r="AKL609"/>
      <c r="AKM609"/>
      <c r="AKN609"/>
      <c r="AKO609"/>
      <c r="AKP609"/>
      <c r="AKQ609"/>
      <c r="AKR609"/>
      <c r="AKS609"/>
      <c r="AKT609"/>
      <c r="AKU609"/>
      <c r="AKV609"/>
      <c r="AKW609"/>
      <c r="AKX609"/>
      <c r="AKY609"/>
      <c r="AKZ609"/>
      <c r="ALA609"/>
      <c r="ALB609"/>
      <c r="ALC609"/>
      <c r="ALD609"/>
      <c r="ALE609"/>
      <c r="ALF609"/>
      <c r="ALG609"/>
      <c r="ALH609"/>
      <c r="ALI609"/>
      <c r="ALJ609"/>
      <c r="ALK609"/>
      <c r="ALL609"/>
      <c r="ALM609"/>
      <c r="ALN609"/>
      <c r="ALO609"/>
      <c r="ALP609"/>
      <c r="ALQ609"/>
      <c r="ALR609"/>
      <c r="ALS609"/>
      <c r="ALT609"/>
      <c r="ALU609"/>
      <c r="ALV609"/>
      <c r="ALW609"/>
      <c r="ALX609"/>
      <c r="ALY609"/>
      <c r="ALZ609"/>
      <c r="AMA609"/>
      <c r="AMB609"/>
      <c r="AMC609"/>
      <c r="AMD609"/>
      <c r="AME609"/>
      <c r="AMF609"/>
      <c r="AMG609"/>
      <c r="AMH609"/>
      <c r="AMI609"/>
      <c r="AMJ609"/>
    </row>
    <row r="610" spans="1:1024" s="57" customFormat="1" ht="189" x14ac:dyDescent="0.3">
      <c r="A610" s="40" t="str">
        <f>VLOOKUP(E610,comité_bassin!A:B,2,0)</f>
        <v>Loire-Bretagne</v>
      </c>
      <c r="B610" s="40" t="str">
        <f>VLOOKUP(E610,'Région SAGE'!$A$2:$B$233,2,0)</f>
        <v>PAYS DE LA LOIRE</v>
      </c>
      <c r="C610" s="40" t="str">
        <f>VLOOKUP(E610,'département SAGE'!$A$2:$B$192,2,0)</f>
        <v>ILLE-ET-VILAINE</v>
      </c>
      <c r="D610" s="41" t="s">
        <v>2345</v>
      </c>
      <c r="E610" s="75" t="s">
        <v>2346</v>
      </c>
      <c r="F610" s="42">
        <f>VLOOKUP(E610,date_approbation!$A$2:$B$192,2,0)</f>
        <v>37712</v>
      </c>
      <c r="G610" s="42" t="str">
        <f>VLOOKUP(E610,' SAGE nécessaire'!$A$2:$C$192,2,0)</f>
        <v>non</v>
      </c>
      <c r="H610" s="42" t="str">
        <f>VLOOKUP(E610,' SAGE nécessaire'!$A$2:$C$192,3,0)</f>
        <v>non</v>
      </c>
      <c r="I610" s="43" t="s">
        <v>493</v>
      </c>
      <c r="J610" s="44" t="s">
        <v>2359</v>
      </c>
      <c r="K610" s="40" t="s">
        <v>73</v>
      </c>
      <c r="L610" s="45" t="s">
        <v>138</v>
      </c>
      <c r="M610" s="46" t="s">
        <v>139</v>
      </c>
      <c r="N610" s="45"/>
      <c r="O610" s="46"/>
      <c r="P610" s="47" t="s">
        <v>2360</v>
      </c>
      <c r="Q610" s="48" t="s">
        <v>2361</v>
      </c>
      <c r="R610" s="79" t="s">
        <v>200</v>
      </c>
      <c r="S610" s="55" t="s">
        <v>1811</v>
      </c>
      <c r="T610" s="67" t="s">
        <v>1003</v>
      </c>
      <c r="U610" s="52"/>
      <c r="V610" s="58" t="s">
        <v>93</v>
      </c>
      <c r="X610" s="54" t="s">
        <v>83</v>
      </c>
      <c r="Y610" s="54" t="s">
        <v>83</v>
      </c>
      <c r="Z610" s="54" t="s">
        <v>84</v>
      </c>
      <c r="AA610" s="50" t="s">
        <v>2362</v>
      </c>
      <c r="AB610" s="55"/>
      <c r="AC610" s="56"/>
      <c r="AJR610"/>
      <c r="AJS610"/>
      <c r="AJT610"/>
      <c r="AJU610"/>
      <c r="AJV610"/>
      <c r="AJW610"/>
      <c r="AJX610"/>
      <c r="AJY610"/>
      <c r="AJZ610"/>
      <c r="AKA610"/>
      <c r="AKB610"/>
      <c r="AKC610"/>
      <c r="AKD610"/>
      <c r="AKE610"/>
      <c r="AKF610"/>
      <c r="AKG610"/>
      <c r="AKH610"/>
      <c r="AKI610"/>
      <c r="AKJ610"/>
      <c r="AKK610"/>
      <c r="AKL610"/>
      <c r="AKM610"/>
      <c r="AKN610"/>
      <c r="AKO610"/>
      <c r="AKP610"/>
      <c r="AKQ610"/>
      <c r="AKR610"/>
      <c r="AKS610"/>
      <c r="AKT610"/>
      <c r="AKU610"/>
      <c r="AKV610"/>
      <c r="AKW610"/>
      <c r="AKX610"/>
      <c r="AKY610"/>
      <c r="AKZ610"/>
      <c r="ALA610"/>
      <c r="ALB610"/>
      <c r="ALC610"/>
      <c r="ALD610"/>
      <c r="ALE610"/>
      <c r="ALF610"/>
      <c r="ALG610"/>
      <c r="ALH610"/>
      <c r="ALI610"/>
      <c r="ALJ610"/>
      <c r="ALK610"/>
      <c r="ALL610"/>
      <c r="ALM610"/>
      <c r="ALN610"/>
      <c r="ALO610"/>
      <c r="ALP610"/>
      <c r="ALQ610"/>
      <c r="ALR610"/>
      <c r="ALS610"/>
      <c r="ALT610"/>
      <c r="ALU610"/>
      <c r="ALV610"/>
      <c r="ALW610"/>
      <c r="ALX610"/>
      <c r="ALY610"/>
      <c r="ALZ610"/>
      <c r="AMA610"/>
      <c r="AMB610"/>
      <c r="AMC610"/>
      <c r="AMD610"/>
      <c r="AME610"/>
      <c r="AMF610"/>
      <c r="AMG610"/>
      <c r="AMH610"/>
      <c r="AMI610"/>
      <c r="AMJ610"/>
    </row>
    <row r="611" spans="1:1024" s="57" customFormat="1" ht="409.6" x14ac:dyDescent="0.3">
      <c r="A611" s="40" t="str">
        <f>VLOOKUP(E611,comité_bassin!A:B,2,0)</f>
        <v>Loire-Bretagne</v>
      </c>
      <c r="B611" s="40" t="str">
        <f>VLOOKUP(E611,'Région SAGE'!$A$2:$B$233,2,0)</f>
        <v>PAYS DE LA LOIRE</v>
      </c>
      <c r="C611" s="40" t="str">
        <f>VLOOKUP(E611,'département SAGE'!$A$2:$B$192,2,0)</f>
        <v>ILLE-ET-VILAINE</v>
      </c>
      <c r="D611" s="41" t="s">
        <v>2345</v>
      </c>
      <c r="E611" s="75" t="s">
        <v>2346</v>
      </c>
      <c r="F611" s="42">
        <f>VLOOKUP(E611,date_approbation!$A$2:$B$192,2,0)</f>
        <v>37712</v>
      </c>
      <c r="G611" s="42" t="str">
        <f>VLOOKUP(E611,' SAGE nécessaire'!$A$2:$C$192,2,0)</f>
        <v>non</v>
      </c>
      <c r="H611" s="42" t="str">
        <f>VLOOKUP(E611,' SAGE nécessaire'!$A$2:$C$192,3,0)</f>
        <v>non</v>
      </c>
      <c r="I611" s="43" t="s">
        <v>497</v>
      </c>
      <c r="J611" s="44" t="s">
        <v>2363</v>
      </c>
      <c r="K611" s="40" t="s">
        <v>73</v>
      </c>
      <c r="L611" s="45" t="str">
        <f>IF(OR(S611="2°a)", S611="2°b)",S611="2°c)",S611="4°"),"Milieux aquatiques","")</f>
        <v>Milieux aquatiques</v>
      </c>
      <c r="M611" s="59" t="s">
        <v>119</v>
      </c>
      <c r="N611" s="45"/>
      <c r="O611" s="46"/>
      <c r="P611" s="47" t="s">
        <v>2364</v>
      </c>
      <c r="Q611" s="48" t="s">
        <v>2365</v>
      </c>
      <c r="R611" s="79" t="s">
        <v>200</v>
      </c>
      <c r="S611" s="50" t="s">
        <v>91</v>
      </c>
      <c r="T611" s="81" t="s">
        <v>460</v>
      </c>
      <c r="U611" s="52"/>
      <c r="V611" s="58" t="s">
        <v>93</v>
      </c>
      <c r="X611" s="90" t="s">
        <v>71</v>
      </c>
      <c r="Y611" s="54" t="s">
        <v>83</v>
      </c>
      <c r="Z611" s="54" t="s">
        <v>84</v>
      </c>
      <c r="AA611" s="50" t="s">
        <v>2366</v>
      </c>
      <c r="AB611" s="55"/>
      <c r="AC611" s="56"/>
      <c r="AJR611"/>
      <c r="AJS611"/>
      <c r="AJT611"/>
      <c r="AJU611"/>
      <c r="AJV611"/>
      <c r="AJW611"/>
      <c r="AJX611"/>
      <c r="AJY611"/>
      <c r="AJZ611"/>
      <c r="AKA611"/>
      <c r="AKB611"/>
      <c r="AKC611"/>
      <c r="AKD611"/>
      <c r="AKE611"/>
      <c r="AKF611"/>
      <c r="AKG611"/>
      <c r="AKH611"/>
      <c r="AKI611"/>
      <c r="AKJ611"/>
      <c r="AKK611"/>
      <c r="AKL611"/>
      <c r="AKM611"/>
      <c r="AKN611"/>
      <c r="AKO611"/>
      <c r="AKP611"/>
      <c r="AKQ611"/>
      <c r="AKR611"/>
      <c r="AKS611"/>
      <c r="AKT611"/>
      <c r="AKU611"/>
      <c r="AKV611"/>
      <c r="AKW611"/>
      <c r="AKX611"/>
      <c r="AKY611"/>
      <c r="AKZ611"/>
      <c r="ALA611"/>
      <c r="ALB611"/>
      <c r="ALC611"/>
      <c r="ALD611"/>
      <c r="ALE611"/>
      <c r="ALF611"/>
      <c r="ALG611"/>
      <c r="ALH611"/>
      <c r="ALI611"/>
      <c r="ALJ611"/>
      <c r="ALK611"/>
      <c r="ALL611"/>
      <c r="ALM611"/>
      <c r="ALN611"/>
      <c r="ALO611"/>
      <c r="ALP611"/>
      <c r="ALQ611"/>
      <c r="ALR611"/>
      <c r="ALS611"/>
      <c r="ALT611"/>
      <c r="ALU611"/>
      <c r="ALV611"/>
      <c r="ALW611"/>
      <c r="ALX611"/>
      <c r="ALY611"/>
      <c r="ALZ611"/>
      <c r="AMA611"/>
      <c r="AMB611"/>
      <c r="AMC611"/>
      <c r="AMD611"/>
      <c r="AME611"/>
      <c r="AMF611"/>
      <c r="AMG611"/>
      <c r="AMH611"/>
      <c r="AMI611"/>
      <c r="AMJ611"/>
    </row>
    <row r="612" spans="1:1024" s="57" customFormat="1" ht="409.6" x14ac:dyDescent="0.3">
      <c r="A612" s="40" t="str">
        <f>VLOOKUP(E612,comité_bassin!A:B,2,0)</f>
        <v>Loire-Bretagne</v>
      </c>
      <c r="B612" s="40" t="str">
        <f>VLOOKUP(E612,'Région SAGE'!$A$2:$B$233,2,0)</f>
        <v>PAYS DE LA LOIRE</v>
      </c>
      <c r="C612" s="40" t="str">
        <f>VLOOKUP(E612,'département SAGE'!$A$2:$B$192,2,0)</f>
        <v>ILLE-ET-VILAINE</v>
      </c>
      <c r="D612" s="41" t="s">
        <v>2345</v>
      </c>
      <c r="E612" s="75" t="s">
        <v>2346</v>
      </c>
      <c r="F612" s="42">
        <f>VLOOKUP(E612,date_approbation!$A$2:$B$192,2,0)</f>
        <v>37712</v>
      </c>
      <c r="G612" s="42" t="str">
        <f>VLOOKUP(E612,' SAGE nécessaire'!$A$2:$C$192,2,0)</f>
        <v>non</v>
      </c>
      <c r="H612" s="42" t="str">
        <f>VLOOKUP(E612,' SAGE nécessaire'!$A$2:$C$192,3,0)</f>
        <v>non</v>
      </c>
      <c r="I612" s="43" t="s">
        <v>497</v>
      </c>
      <c r="J612" s="44" t="s">
        <v>2367</v>
      </c>
      <c r="K612" s="40" t="s">
        <v>73</v>
      </c>
      <c r="L612" s="45" t="str">
        <f>IF(OR(S612="2°a)", S612="2°b)",S612="2°c)",S612="4°"),"Milieux aquatiques","")</f>
        <v>Milieux aquatiques</v>
      </c>
      <c r="M612" s="59" t="s">
        <v>119</v>
      </c>
      <c r="N612" s="45"/>
      <c r="O612" s="46"/>
      <c r="P612" s="47" t="s">
        <v>2364</v>
      </c>
      <c r="Q612" s="48" t="s">
        <v>2365</v>
      </c>
      <c r="R612" s="79" t="s">
        <v>200</v>
      </c>
      <c r="S612" s="55" t="s">
        <v>79</v>
      </c>
      <c r="T612" s="81" t="s">
        <v>460</v>
      </c>
      <c r="U612" s="52"/>
      <c r="V612" s="58" t="s">
        <v>93</v>
      </c>
      <c r="X612" s="90" t="s">
        <v>71</v>
      </c>
      <c r="Y612" s="54" t="s">
        <v>83</v>
      </c>
      <c r="Z612" s="54" t="s">
        <v>84</v>
      </c>
      <c r="AA612" s="50" t="s">
        <v>2368</v>
      </c>
      <c r="AB612" s="55"/>
      <c r="AC612" s="56"/>
      <c r="AJR612"/>
      <c r="AJS612"/>
      <c r="AJT612"/>
      <c r="AJU612"/>
      <c r="AJV612"/>
      <c r="AJW612"/>
      <c r="AJX612"/>
      <c r="AJY612"/>
      <c r="AJZ612"/>
      <c r="AKA612"/>
      <c r="AKB612"/>
      <c r="AKC612"/>
      <c r="AKD612"/>
      <c r="AKE612"/>
      <c r="AKF612"/>
      <c r="AKG612"/>
      <c r="AKH612"/>
      <c r="AKI612"/>
      <c r="AKJ612"/>
      <c r="AKK612"/>
      <c r="AKL612"/>
      <c r="AKM612"/>
      <c r="AKN612"/>
      <c r="AKO612"/>
      <c r="AKP612"/>
      <c r="AKQ612"/>
      <c r="AKR612"/>
      <c r="AKS612"/>
      <c r="AKT612"/>
      <c r="AKU612"/>
      <c r="AKV612"/>
      <c r="AKW612"/>
      <c r="AKX612"/>
      <c r="AKY612"/>
      <c r="AKZ612"/>
      <c r="ALA612"/>
      <c r="ALB612"/>
      <c r="ALC612"/>
      <c r="ALD612"/>
      <c r="ALE612"/>
      <c r="ALF612"/>
      <c r="ALG612"/>
      <c r="ALH612"/>
      <c r="ALI612"/>
      <c r="ALJ612"/>
      <c r="ALK612"/>
      <c r="ALL612"/>
      <c r="ALM612"/>
      <c r="ALN612"/>
      <c r="ALO612"/>
      <c r="ALP612"/>
      <c r="ALQ612"/>
      <c r="ALR612"/>
      <c r="ALS612"/>
      <c r="ALT612"/>
      <c r="ALU612"/>
      <c r="ALV612"/>
      <c r="ALW612"/>
      <c r="ALX612"/>
      <c r="ALY612"/>
      <c r="ALZ612"/>
      <c r="AMA612"/>
      <c r="AMB612"/>
      <c r="AMC612"/>
      <c r="AMD612"/>
      <c r="AME612"/>
      <c r="AMF612"/>
      <c r="AMG612"/>
      <c r="AMH612"/>
      <c r="AMI612"/>
      <c r="AMJ612"/>
    </row>
    <row r="613" spans="1:1024" s="57" customFormat="1" ht="273" x14ac:dyDescent="0.3">
      <c r="A613" s="40" t="str">
        <f>VLOOKUP(E613,comité_bassin!A:B,2,0)</f>
        <v>Loire-Bretagne</v>
      </c>
      <c r="B613" s="40" t="str">
        <f>VLOOKUP(E613,'Région SAGE'!$A$2:$B$233,2,0)</f>
        <v>PAYS DE LA LOIRE</v>
      </c>
      <c r="C613" s="40" t="str">
        <f>VLOOKUP(E613,'département SAGE'!$A$2:$B$192,2,0)</f>
        <v>ILLE-ET-VILAINE</v>
      </c>
      <c r="D613" s="41" t="s">
        <v>2345</v>
      </c>
      <c r="E613" s="75" t="s">
        <v>2346</v>
      </c>
      <c r="F613" s="42">
        <f>VLOOKUP(E613,date_approbation!$A$2:$B$192,2,0)</f>
        <v>37712</v>
      </c>
      <c r="G613" s="42" t="str">
        <f>VLOOKUP(E613,' SAGE nécessaire'!$A$2:$C$192,2,0)</f>
        <v>non</v>
      </c>
      <c r="H613" s="42" t="str">
        <f>VLOOKUP(E613,' SAGE nécessaire'!$A$2:$C$192,3,0)</f>
        <v>non</v>
      </c>
      <c r="I613" s="43" t="s">
        <v>576</v>
      </c>
      <c r="J613" s="44" t="s">
        <v>2369</v>
      </c>
      <c r="K613" s="40" t="s">
        <v>73</v>
      </c>
      <c r="L613" s="45" t="str">
        <f>IF(OR(S613="2°a)", S613="2°b)",S613="2°c)",S613="4°"),"Milieux aquatiques","")</f>
        <v>Milieux aquatiques</v>
      </c>
      <c r="M613" s="46" t="s">
        <v>109</v>
      </c>
      <c r="N613" s="45"/>
      <c r="O613" s="46"/>
      <c r="P613" s="47" t="s">
        <v>2370</v>
      </c>
      <c r="Q613" s="48" t="s">
        <v>2371</v>
      </c>
      <c r="R613" s="79" t="s">
        <v>220</v>
      </c>
      <c r="S613" s="50" t="s">
        <v>91</v>
      </c>
      <c r="T613" s="81" t="s">
        <v>488</v>
      </c>
      <c r="U613" s="52" t="s">
        <v>81</v>
      </c>
      <c r="V613" s="58" t="s">
        <v>82</v>
      </c>
      <c r="X613" s="54" t="s">
        <v>83</v>
      </c>
      <c r="Y613" s="54" t="s">
        <v>83</v>
      </c>
      <c r="Z613" s="54" t="s">
        <v>84</v>
      </c>
      <c r="AA613" s="50"/>
      <c r="AB613" s="55"/>
      <c r="AC613" s="56"/>
      <c r="AJR613"/>
      <c r="AJS613"/>
      <c r="AJT613"/>
      <c r="AJU613"/>
      <c r="AJV613"/>
      <c r="AJW613"/>
      <c r="AJX613"/>
      <c r="AJY613"/>
      <c r="AJZ613"/>
      <c r="AKA613"/>
      <c r="AKB613"/>
      <c r="AKC613"/>
      <c r="AKD613"/>
      <c r="AKE613"/>
      <c r="AKF613"/>
      <c r="AKG613"/>
      <c r="AKH613"/>
      <c r="AKI613"/>
      <c r="AKJ613"/>
      <c r="AKK613"/>
      <c r="AKL613"/>
      <c r="AKM613"/>
      <c r="AKN613"/>
      <c r="AKO613"/>
      <c r="AKP613"/>
      <c r="AKQ613"/>
      <c r="AKR613"/>
      <c r="AKS613"/>
      <c r="AKT613"/>
      <c r="AKU613"/>
      <c r="AKV613"/>
      <c r="AKW613"/>
      <c r="AKX613"/>
      <c r="AKY613"/>
      <c r="AKZ613"/>
      <c r="ALA613"/>
      <c r="ALB613"/>
      <c r="ALC613"/>
      <c r="ALD613"/>
      <c r="ALE613"/>
      <c r="ALF613"/>
      <c r="ALG613"/>
      <c r="ALH613"/>
      <c r="ALI613"/>
      <c r="ALJ613"/>
      <c r="ALK613"/>
      <c r="ALL613"/>
      <c r="ALM613"/>
      <c r="ALN613"/>
      <c r="ALO613"/>
      <c r="ALP613"/>
      <c r="ALQ613"/>
      <c r="ALR613"/>
      <c r="ALS613"/>
      <c r="ALT613"/>
      <c r="ALU613"/>
      <c r="ALV613"/>
      <c r="ALW613"/>
      <c r="ALX613"/>
      <c r="ALY613"/>
      <c r="ALZ613"/>
      <c r="AMA613"/>
      <c r="AMB613"/>
      <c r="AMC613"/>
      <c r="AMD613"/>
      <c r="AME613"/>
      <c r="AMF613"/>
      <c r="AMG613"/>
      <c r="AMH613"/>
      <c r="AMI613"/>
      <c r="AMJ613"/>
    </row>
    <row r="614" spans="1:1024" s="57" customFormat="1" ht="409.6" x14ac:dyDescent="0.3">
      <c r="A614" s="40" t="str">
        <f>VLOOKUP(E614,comité_bassin!A:B,2,0)</f>
        <v>Loire-Bretagne</v>
      </c>
      <c r="B614" s="40" t="str">
        <f>VLOOKUP(E614,'Région SAGE'!$A$2:$B$233,2,0)</f>
        <v>PAYS DE LA LOIRE</v>
      </c>
      <c r="C614" s="40" t="str">
        <f>VLOOKUP(E614,'département SAGE'!$A$2:$B$192,2,0)</f>
        <v>ILLE-ET-VILAINE</v>
      </c>
      <c r="D614" s="41" t="s">
        <v>2345</v>
      </c>
      <c r="E614" s="75" t="s">
        <v>2346</v>
      </c>
      <c r="F614" s="42">
        <f>VLOOKUP(E614,date_approbation!$A$2:$B$192,2,0)</f>
        <v>37712</v>
      </c>
      <c r="G614" s="42" t="str">
        <f>VLOOKUP(E614,' SAGE nécessaire'!$A$2:$C$192,2,0)</f>
        <v>non</v>
      </c>
      <c r="H614" s="42" t="str">
        <f>VLOOKUP(E614,' SAGE nécessaire'!$A$2:$C$192,3,0)</f>
        <v>non</v>
      </c>
      <c r="I614" s="43" t="s">
        <v>541</v>
      </c>
      <c r="J614" s="44" t="s">
        <v>2372</v>
      </c>
      <c r="K614" s="40" t="s">
        <v>73</v>
      </c>
      <c r="L614" s="45" t="str">
        <f>IF(OR(S614="2°a)", S614="2°b)",S614="2°c)",S614="4°"),"Milieux aquatiques","")</f>
        <v>Milieux aquatiques</v>
      </c>
      <c r="M614" s="59" t="s">
        <v>119</v>
      </c>
      <c r="N614" s="45"/>
      <c r="O614" s="46"/>
      <c r="P614" s="47" t="s">
        <v>2373</v>
      </c>
      <c r="Q614" s="48" t="s">
        <v>2374</v>
      </c>
      <c r="R614" s="79" t="s">
        <v>200</v>
      </c>
      <c r="S614" s="55" t="s">
        <v>79</v>
      </c>
      <c r="T614" s="81" t="s">
        <v>460</v>
      </c>
      <c r="U614" s="52"/>
      <c r="V614" s="58" t="s">
        <v>93</v>
      </c>
      <c r="X614" s="54" t="s">
        <v>83</v>
      </c>
      <c r="Y614" s="54" t="s">
        <v>83</v>
      </c>
      <c r="Z614" s="54" t="s">
        <v>84</v>
      </c>
      <c r="AA614" s="50" t="s">
        <v>2375</v>
      </c>
      <c r="AB614" s="55"/>
      <c r="AC614" s="56"/>
      <c r="AJR614"/>
      <c r="AJS614"/>
      <c r="AJT614"/>
      <c r="AJU614"/>
      <c r="AJV614"/>
      <c r="AJW614"/>
      <c r="AJX614"/>
      <c r="AJY614"/>
      <c r="AJZ614"/>
      <c r="AKA614"/>
      <c r="AKB614"/>
      <c r="AKC614"/>
      <c r="AKD614"/>
      <c r="AKE614"/>
      <c r="AKF614"/>
      <c r="AKG614"/>
      <c r="AKH614"/>
      <c r="AKI614"/>
      <c r="AKJ614"/>
      <c r="AKK614"/>
      <c r="AKL614"/>
      <c r="AKM614"/>
      <c r="AKN614"/>
      <c r="AKO614"/>
      <c r="AKP614"/>
      <c r="AKQ614"/>
      <c r="AKR614"/>
      <c r="AKS614"/>
      <c r="AKT614"/>
      <c r="AKU614"/>
      <c r="AKV614"/>
      <c r="AKW614"/>
      <c r="AKX614"/>
      <c r="AKY614"/>
      <c r="AKZ614"/>
      <c r="ALA614"/>
      <c r="ALB614"/>
      <c r="ALC614"/>
      <c r="ALD614"/>
      <c r="ALE614"/>
      <c r="ALF614"/>
      <c r="ALG614"/>
      <c r="ALH614"/>
      <c r="ALI614"/>
      <c r="ALJ614"/>
      <c r="ALK614"/>
      <c r="ALL614"/>
      <c r="ALM614"/>
      <c r="ALN614"/>
      <c r="ALO614"/>
      <c r="ALP614"/>
      <c r="ALQ614"/>
      <c r="ALR614"/>
      <c r="ALS614"/>
      <c r="ALT614"/>
      <c r="ALU614"/>
      <c r="ALV614"/>
      <c r="ALW614"/>
      <c r="ALX614"/>
      <c r="ALY614"/>
      <c r="ALZ614"/>
      <c r="AMA614"/>
      <c r="AMB614"/>
      <c r="AMC614"/>
      <c r="AMD614"/>
      <c r="AME614"/>
      <c r="AMF614"/>
      <c r="AMG614"/>
      <c r="AMH614"/>
      <c r="AMI614"/>
      <c r="AMJ614"/>
    </row>
    <row r="615" spans="1:1024" s="57" customFormat="1" ht="409.6" x14ac:dyDescent="0.3">
      <c r="A615" s="40" t="str">
        <f>VLOOKUP(E615,comité_bassin!A:B,2,0)</f>
        <v>Loire-Bretagne</v>
      </c>
      <c r="B615" s="40" t="str">
        <f>VLOOKUP(E615,'Région SAGE'!$A$2:$B$233,2,0)</f>
        <v>PAYS DE LA LOIRE</v>
      </c>
      <c r="C615" s="40" t="str">
        <f>VLOOKUP(E615,'département SAGE'!$A$2:$B$192,2,0)</f>
        <v>MAINE-ET-LOIRE</v>
      </c>
      <c r="D615" s="41" t="s">
        <v>2376</v>
      </c>
      <c r="E615" s="75" t="s">
        <v>2377</v>
      </c>
      <c r="F615" s="42">
        <f>VLOOKUP(E615,date_approbation!$A$2:$B$192,2,0)</f>
        <v>37868</v>
      </c>
      <c r="G615" s="42" t="str">
        <f>VLOOKUP(E615,' SAGE nécessaire'!$A$2:$C$192,2,0)</f>
        <v>oui</v>
      </c>
      <c r="H615" s="42" t="str">
        <f>VLOOKUP(E615,' SAGE nécessaire'!$A$2:$C$192,3,0)</f>
        <v>non</v>
      </c>
      <c r="I615" s="43" t="s">
        <v>480</v>
      </c>
      <c r="J615" s="44" t="s">
        <v>2378</v>
      </c>
      <c r="K615" s="40" t="s">
        <v>73</v>
      </c>
      <c r="L615" s="45" t="s">
        <v>74</v>
      </c>
      <c r="M615" s="46" t="s">
        <v>224</v>
      </c>
      <c r="N615" s="45"/>
      <c r="O615" s="46"/>
      <c r="P615" s="47" t="s">
        <v>2379</v>
      </c>
      <c r="Q615" s="48" t="s">
        <v>2380</v>
      </c>
      <c r="R615" s="79" t="s">
        <v>220</v>
      </c>
      <c r="S615" s="55" t="s">
        <v>175</v>
      </c>
      <c r="T615" s="67" t="s">
        <v>1245</v>
      </c>
      <c r="U615" s="52"/>
      <c r="V615" s="58" t="s">
        <v>93</v>
      </c>
      <c r="X615" s="90" t="s">
        <v>71</v>
      </c>
      <c r="Y615" s="54" t="s">
        <v>83</v>
      </c>
      <c r="Z615" s="54" t="s">
        <v>84</v>
      </c>
      <c r="AA615" s="50"/>
      <c r="AB615" s="55"/>
      <c r="AC615" s="56"/>
      <c r="AJR615"/>
      <c r="AJS615"/>
      <c r="AJT615"/>
      <c r="AJU615"/>
      <c r="AJV615"/>
      <c r="AJW615"/>
      <c r="AJX615"/>
      <c r="AJY615"/>
      <c r="AJZ615"/>
      <c r="AKA615"/>
      <c r="AKB615"/>
      <c r="AKC615"/>
      <c r="AKD615"/>
      <c r="AKE615"/>
      <c r="AKF615"/>
      <c r="AKG615"/>
      <c r="AKH615"/>
      <c r="AKI615"/>
      <c r="AKJ615"/>
      <c r="AKK615"/>
      <c r="AKL615"/>
      <c r="AKM615"/>
      <c r="AKN615"/>
      <c r="AKO615"/>
      <c r="AKP615"/>
      <c r="AKQ615"/>
      <c r="AKR615"/>
      <c r="AKS615"/>
      <c r="AKT615"/>
      <c r="AKU615"/>
      <c r="AKV615"/>
      <c r="AKW615"/>
      <c r="AKX615"/>
      <c r="AKY615"/>
      <c r="AKZ615"/>
      <c r="ALA615"/>
      <c r="ALB615"/>
      <c r="ALC615"/>
      <c r="ALD615"/>
      <c r="ALE615"/>
      <c r="ALF615"/>
      <c r="ALG615"/>
      <c r="ALH615"/>
      <c r="ALI615"/>
      <c r="ALJ615"/>
      <c r="ALK615"/>
      <c r="ALL615"/>
      <c r="ALM615"/>
      <c r="ALN615"/>
      <c r="ALO615"/>
      <c r="ALP615"/>
      <c r="ALQ615"/>
      <c r="ALR615"/>
      <c r="ALS615"/>
      <c r="ALT615"/>
      <c r="ALU615"/>
      <c r="ALV615"/>
      <c r="ALW615"/>
      <c r="ALX615"/>
      <c r="ALY615"/>
      <c r="ALZ615"/>
      <c r="AMA615"/>
      <c r="AMB615"/>
      <c r="AMC615"/>
      <c r="AMD615"/>
      <c r="AME615"/>
      <c r="AMF615"/>
      <c r="AMG615"/>
      <c r="AMH615"/>
      <c r="AMI615"/>
      <c r="AMJ615"/>
    </row>
    <row r="616" spans="1:1024" s="57" customFormat="1" ht="336" x14ac:dyDescent="0.3">
      <c r="A616" s="40" t="str">
        <f>VLOOKUP(E616,comité_bassin!A:B,2,0)</f>
        <v>Loire-Bretagne</v>
      </c>
      <c r="B616" s="40" t="str">
        <f>VLOOKUP(E616,'Région SAGE'!$A$2:$B$233,2,0)</f>
        <v>PAYS DE LA LOIRE</v>
      </c>
      <c r="C616" s="40" t="str">
        <f>VLOOKUP(E616,'département SAGE'!$A$2:$B$192,2,0)</f>
        <v>MAINE-ET-LOIRE</v>
      </c>
      <c r="D616" s="41" t="s">
        <v>2376</v>
      </c>
      <c r="E616" s="75" t="s">
        <v>2377</v>
      </c>
      <c r="F616" s="42">
        <f>VLOOKUP(E616,date_approbation!$A$2:$B$192,2,0)</f>
        <v>37868</v>
      </c>
      <c r="G616" s="42" t="str">
        <f>VLOOKUP(E616,' SAGE nécessaire'!$A$2:$C$192,2,0)</f>
        <v>oui</v>
      </c>
      <c r="H616" s="42" t="str">
        <f>VLOOKUP(E616,' SAGE nécessaire'!$A$2:$C$192,3,0)</f>
        <v>non</v>
      </c>
      <c r="I616" s="43" t="s">
        <v>484</v>
      </c>
      <c r="J616" s="44" t="s">
        <v>2381</v>
      </c>
      <c r="K616" s="40" t="s">
        <v>73</v>
      </c>
      <c r="L616" s="45" t="s">
        <v>108</v>
      </c>
      <c r="M616" s="46" t="s">
        <v>308</v>
      </c>
      <c r="N616" s="45"/>
      <c r="O616" s="46"/>
      <c r="P616" s="47" t="s">
        <v>2382</v>
      </c>
      <c r="Q616" s="48" t="s">
        <v>2383</v>
      </c>
      <c r="R616" s="79" t="s">
        <v>220</v>
      </c>
      <c r="S616" s="55" t="s">
        <v>79</v>
      </c>
      <c r="T616" s="81" t="s">
        <v>545</v>
      </c>
      <c r="U616" s="52"/>
      <c r="V616" s="58" t="s">
        <v>82</v>
      </c>
      <c r="X616" s="54" t="s">
        <v>83</v>
      </c>
      <c r="Y616" s="54" t="s">
        <v>83</v>
      </c>
      <c r="Z616" s="54" t="s">
        <v>84</v>
      </c>
      <c r="AA616" s="50"/>
      <c r="AB616" s="55"/>
      <c r="AC616" s="56"/>
      <c r="AJR616"/>
      <c r="AJS616"/>
      <c r="AJT616"/>
      <c r="AJU616"/>
      <c r="AJV616"/>
      <c r="AJW616"/>
      <c r="AJX616"/>
      <c r="AJY616"/>
      <c r="AJZ616"/>
      <c r="AKA616"/>
      <c r="AKB616"/>
      <c r="AKC616"/>
      <c r="AKD616"/>
      <c r="AKE616"/>
      <c r="AKF616"/>
      <c r="AKG616"/>
      <c r="AKH616"/>
      <c r="AKI616"/>
      <c r="AKJ616"/>
      <c r="AKK616"/>
      <c r="AKL616"/>
      <c r="AKM616"/>
      <c r="AKN616"/>
      <c r="AKO616"/>
      <c r="AKP616"/>
      <c r="AKQ616"/>
      <c r="AKR616"/>
      <c r="AKS616"/>
      <c r="AKT616"/>
      <c r="AKU616"/>
      <c r="AKV616"/>
      <c r="AKW616"/>
      <c r="AKX616"/>
      <c r="AKY616"/>
      <c r="AKZ616"/>
      <c r="ALA616"/>
      <c r="ALB616"/>
      <c r="ALC616"/>
      <c r="ALD616"/>
      <c r="ALE616"/>
      <c r="ALF616"/>
      <c r="ALG616"/>
      <c r="ALH616"/>
      <c r="ALI616"/>
      <c r="ALJ616"/>
      <c r="ALK616"/>
      <c r="ALL616"/>
      <c r="ALM616"/>
      <c r="ALN616"/>
      <c r="ALO616"/>
      <c r="ALP616"/>
      <c r="ALQ616"/>
      <c r="ALR616"/>
      <c r="ALS616"/>
      <c r="ALT616"/>
      <c r="ALU616"/>
      <c r="ALV616"/>
      <c r="ALW616"/>
      <c r="ALX616"/>
      <c r="ALY616"/>
      <c r="ALZ616"/>
      <c r="AMA616"/>
      <c r="AMB616"/>
      <c r="AMC616"/>
      <c r="AMD616"/>
      <c r="AME616"/>
      <c r="AMF616"/>
      <c r="AMG616"/>
      <c r="AMH616"/>
      <c r="AMI616"/>
      <c r="AMJ616"/>
    </row>
    <row r="617" spans="1:1024" s="57" customFormat="1" ht="81.75" customHeight="1" x14ac:dyDescent="0.3">
      <c r="A617" s="40" t="str">
        <f>VLOOKUP(E617,comité_bassin!A:B,2,0)</f>
        <v>Seine-Normandie</v>
      </c>
      <c r="B617" s="40" t="str">
        <f>VLOOKUP(E617,'Région SAGE'!$A$2:$B$233,2,0)</f>
        <v>ILE-DE-FRANCE</v>
      </c>
      <c r="C617" s="40" t="str">
        <f>VLOOKUP(E617,'département SAGE'!$A$2:$B$192,2,0)</f>
        <v>VAL-D'OISE</v>
      </c>
      <c r="D617" s="41" t="s">
        <v>2384</v>
      </c>
      <c r="E617" s="75" t="s">
        <v>2385</v>
      </c>
      <c r="F617" s="42">
        <v>43371</v>
      </c>
      <c r="G617" s="42" t="str">
        <f>VLOOKUP(E617,' SAGE nécessaire'!$A$2:$C$192,2,0)</f>
        <v>oui</v>
      </c>
      <c r="H617" s="42" t="str">
        <f>VLOOKUP(E617,' SAGE nécessaire'!$A$2:$C$192,3,0)</f>
        <v>oui</v>
      </c>
      <c r="I617" s="43" t="s">
        <v>480</v>
      </c>
      <c r="J617" s="44" t="s">
        <v>2386</v>
      </c>
      <c r="K617" s="40"/>
      <c r="L617" s="45"/>
      <c r="M617" s="46"/>
      <c r="N617" s="45"/>
      <c r="O617" s="46"/>
      <c r="P617" s="47" t="s">
        <v>2387</v>
      </c>
      <c r="Q617" s="48" t="s">
        <v>2388</v>
      </c>
      <c r="R617" s="79"/>
      <c r="S617" s="55" t="s">
        <v>1784</v>
      </c>
      <c r="T617" s="81"/>
      <c r="U617" s="52"/>
      <c r="V617" s="58"/>
      <c r="X617" s="90"/>
      <c r="Y617" s="90"/>
      <c r="Z617" s="54"/>
      <c r="AA617" s="50"/>
      <c r="AB617" s="55"/>
      <c r="AC617" s="56"/>
      <c r="AJR617"/>
      <c r="AJS617"/>
      <c r="AJT617"/>
      <c r="AJU617"/>
      <c r="AJV617"/>
      <c r="AJW617"/>
      <c r="AJX617"/>
      <c r="AJY617"/>
      <c r="AJZ617"/>
      <c r="AKA617"/>
      <c r="AKB617"/>
      <c r="AKC617"/>
      <c r="AKD617"/>
      <c r="AKE617"/>
      <c r="AKF617"/>
      <c r="AKG617"/>
      <c r="AKH617"/>
      <c r="AKI617"/>
      <c r="AKJ617"/>
      <c r="AKK617"/>
      <c r="AKL617"/>
      <c r="AKM617"/>
      <c r="AKN617"/>
      <c r="AKO617"/>
      <c r="AKP617"/>
      <c r="AKQ617"/>
      <c r="AKR617"/>
      <c r="AKS617"/>
      <c r="AKT617"/>
      <c r="AKU617"/>
      <c r="AKV617"/>
      <c r="AKW617"/>
      <c r="AKX617"/>
      <c r="AKY617"/>
      <c r="AKZ617"/>
      <c r="ALA617"/>
      <c r="ALB617"/>
      <c r="ALC617"/>
      <c r="ALD617"/>
      <c r="ALE617"/>
      <c r="ALF617"/>
      <c r="ALG617"/>
      <c r="ALH617"/>
      <c r="ALI617"/>
      <c r="ALJ617"/>
      <c r="ALK617"/>
      <c r="ALL617"/>
      <c r="ALM617"/>
      <c r="ALN617"/>
      <c r="ALO617"/>
      <c r="ALP617"/>
      <c r="ALQ617"/>
      <c r="ALR617"/>
      <c r="ALS617"/>
      <c r="ALT617"/>
      <c r="ALU617"/>
      <c r="ALV617"/>
      <c r="ALW617"/>
      <c r="ALX617"/>
      <c r="ALY617"/>
      <c r="ALZ617"/>
      <c r="AMA617"/>
      <c r="AMB617"/>
      <c r="AMC617"/>
      <c r="AMD617"/>
      <c r="AME617"/>
      <c r="AMF617"/>
      <c r="AMG617"/>
      <c r="AMH617"/>
      <c r="AMI617"/>
      <c r="AMJ617"/>
    </row>
    <row r="618" spans="1:1024" s="57" customFormat="1" ht="81.75" customHeight="1" x14ac:dyDescent="0.3">
      <c r="A618" s="40" t="str">
        <f>VLOOKUP(E618,comité_bassin!A:B,2,0)</f>
        <v>Seine-Normandie</v>
      </c>
      <c r="B618" s="40" t="str">
        <f>VLOOKUP(E618,'Région SAGE'!$A$2:$B$233,2,0)</f>
        <v>ILE-DE-FRANCE</v>
      </c>
      <c r="C618" s="40" t="str">
        <f>VLOOKUP(E618,'département SAGE'!$A$2:$B$192,2,0)</f>
        <v>VAL-D'OISE</v>
      </c>
      <c r="D618" s="41" t="s">
        <v>2384</v>
      </c>
      <c r="E618" s="75" t="s">
        <v>2385</v>
      </c>
      <c r="F618" s="42">
        <v>43371</v>
      </c>
      <c r="G618" s="42" t="str">
        <f>VLOOKUP(E618,' SAGE nécessaire'!$A$2:$C$192,2,0)</f>
        <v>oui</v>
      </c>
      <c r="H618" s="42" t="str">
        <f>VLOOKUP(E618,' SAGE nécessaire'!$A$2:$C$192,3,0)</f>
        <v>oui</v>
      </c>
      <c r="I618" s="43" t="s">
        <v>484</v>
      </c>
      <c r="J618" s="44" t="s">
        <v>2389</v>
      </c>
      <c r="K618" s="40"/>
      <c r="L618" s="45"/>
      <c r="M618" s="46"/>
      <c r="N618" s="45"/>
      <c r="O618" s="46"/>
      <c r="P618" s="47" t="s">
        <v>2390</v>
      </c>
      <c r="Q618" s="48" t="s">
        <v>2391</v>
      </c>
      <c r="R618" s="79"/>
      <c r="S618" s="55" t="s">
        <v>1784</v>
      </c>
      <c r="T618" s="81"/>
      <c r="U618" s="52"/>
      <c r="V618" s="58"/>
      <c r="X618" s="90"/>
      <c r="Y618" s="90"/>
      <c r="Z618" s="54"/>
      <c r="AA618" s="50"/>
      <c r="AB618" s="55"/>
      <c r="AC618" s="56"/>
      <c r="AJR618"/>
      <c r="AJS618"/>
      <c r="AJT618"/>
      <c r="AJU618"/>
      <c r="AJV618"/>
      <c r="AJW618"/>
      <c r="AJX618"/>
      <c r="AJY618"/>
      <c r="AJZ618"/>
      <c r="AKA618"/>
      <c r="AKB618"/>
      <c r="AKC618"/>
      <c r="AKD618"/>
      <c r="AKE618"/>
      <c r="AKF618"/>
      <c r="AKG618"/>
      <c r="AKH618"/>
      <c r="AKI618"/>
      <c r="AKJ618"/>
      <c r="AKK618"/>
      <c r="AKL618"/>
      <c r="AKM618"/>
      <c r="AKN618"/>
      <c r="AKO618"/>
      <c r="AKP618"/>
      <c r="AKQ618"/>
      <c r="AKR618"/>
      <c r="AKS618"/>
      <c r="AKT618"/>
      <c r="AKU618"/>
      <c r="AKV618"/>
      <c r="AKW618"/>
      <c r="AKX618"/>
      <c r="AKY618"/>
      <c r="AKZ618"/>
      <c r="ALA618"/>
      <c r="ALB618"/>
      <c r="ALC618"/>
      <c r="ALD618"/>
      <c r="ALE618"/>
      <c r="ALF618"/>
      <c r="ALG618"/>
      <c r="ALH618"/>
      <c r="ALI618"/>
      <c r="ALJ618"/>
      <c r="ALK618"/>
      <c r="ALL618"/>
      <c r="ALM618"/>
      <c r="ALN618"/>
      <c r="ALO618"/>
      <c r="ALP618"/>
      <c r="ALQ618"/>
      <c r="ALR618"/>
      <c r="ALS618"/>
      <c r="ALT618"/>
      <c r="ALU618"/>
      <c r="ALV618"/>
      <c r="ALW618"/>
      <c r="ALX618"/>
      <c r="ALY618"/>
      <c r="ALZ618"/>
      <c r="AMA618"/>
      <c r="AMB618"/>
      <c r="AMC618"/>
      <c r="AMD618"/>
      <c r="AME618"/>
      <c r="AMF618"/>
      <c r="AMG618"/>
      <c r="AMH618"/>
      <c r="AMI618"/>
      <c r="AMJ618"/>
    </row>
    <row r="619" spans="1:1024" s="57" customFormat="1" ht="81.75" customHeight="1" x14ac:dyDescent="0.3">
      <c r="A619" s="40" t="str">
        <f>VLOOKUP(E619,comité_bassin!A:B,2,0)</f>
        <v>Seine-Normandie</v>
      </c>
      <c r="B619" s="40" t="str">
        <f>VLOOKUP(E619,'Région SAGE'!$A$2:$B$233,2,0)</f>
        <v>ILE-DE-FRANCE</v>
      </c>
      <c r="C619" s="40" t="str">
        <f>VLOOKUP(E619,'département SAGE'!$A$2:$B$192,2,0)</f>
        <v>VAL-D'OISE</v>
      </c>
      <c r="D619" s="41" t="s">
        <v>2384</v>
      </c>
      <c r="E619" s="75" t="s">
        <v>2385</v>
      </c>
      <c r="F619" s="42">
        <v>43371</v>
      </c>
      <c r="G619" s="42" t="str">
        <f>VLOOKUP(E619,' SAGE nécessaire'!$A$2:$C$192,2,0)</f>
        <v>oui</v>
      </c>
      <c r="H619" s="42" t="str">
        <f>VLOOKUP(E619,' SAGE nécessaire'!$A$2:$C$192,3,0)</f>
        <v>oui</v>
      </c>
      <c r="I619" s="43" t="s">
        <v>489</v>
      </c>
      <c r="J619" s="44" t="s">
        <v>2392</v>
      </c>
      <c r="K619" s="40"/>
      <c r="L619" s="45"/>
      <c r="M619" s="46"/>
      <c r="N619" s="45"/>
      <c r="O619" s="46"/>
      <c r="P619" s="47" t="s">
        <v>2393</v>
      </c>
      <c r="Q619" s="48" t="s">
        <v>2394</v>
      </c>
      <c r="R619" s="79"/>
      <c r="S619" s="55" t="s">
        <v>1784</v>
      </c>
      <c r="T619" s="81"/>
      <c r="U619" s="52"/>
      <c r="V619" s="58"/>
      <c r="X619" s="90"/>
      <c r="Y619" s="90"/>
      <c r="Z619" s="54"/>
      <c r="AA619" s="50"/>
      <c r="AB619" s="55"/>
      <c r="AC619" s="56"/>
      <c r="AJR619"/>
      <c r="AJS619"/>
      <c r="AJT619"/>
      <c r="AJU619"/>
      <c r="AJV619"/>
      <c r="AJW619"/>
      <c r="AJX619"/>
      <c r="AJY619"/>
      <c r="AJZ619"/>
      <c r="AKA619"/>
      <c r="AKB619"/>
      <c r="AKC619"/>
      <c r="AKD619"/>
      <c r="AKE619"/>
      <c r="AKF619"/>
      <c r="AKG619"/>
      <c r="AKH619"/>
      <c r="AKI619"/>
      <c r="AKJ619"/>
      <c r="AKK619"/>
      <c r="AKL619"/>
      <c r="AKM619"/>
      <c r="AKN619"/>
      <c r="AKO619"/>
      <c r="AKP619"/>
      <c r="AKQ619"/>
      <c r="AKR619"/>
      <c r="AKS619"/>
      <c r="AKT619"/>
      <c r="AKU619"/>
      <c r="AKV619"/>
      <c r="AKW619"/>
      <c r="AKX619"/>
      <c r="AKY619"/>
      <c r="AKZ619"/>
      <c r="ALA619"/>
      <c r="ALB619"/>
      <c r="ALC619"/>
      <c r="ALD619"/>
      <c r="ALE619"/>
      <c r="ALF619"/>
      <c r="ALG619"/>
      <c r="ALH619"/>
      <c r="ALI619"/>
      <c r="ALJ619"/>
      <c r="ALK619"/>
      <c r="ALL619"/>
      <c r="ALM619"/>
      <c r="ALN619"/>
      <c r="ALO619"/>
      <c r="ALP619"/>
      <c r="ALQ619"/>
      <c r="ALR619"/>
      <c r="ALS619"/>
      <c r="ALT619"/>
      <c r="ALU619"/>
      <c r="ALV619"/>
      <c r="ALW619"/>
      <c r="ALX619"/>
      <c r="ALY619"/>
      <c r="ALZ619"/>
      <c r="AMA619"/>
      <c r="AMB619"/>
      <c r="AMC619"/>
      <c r="AMD619"/>
      <c r="AME619"/>
      <c r="AMF619"/>
      <c r="AMG619"/>
      <c r="AMH619"/>
      <c r="AMI619"/>
      <c r="AMJ619"/>
    </row>
    <row r="620" spans="1:1024" s="57" customFormat="1" ht="81.75" customHeight="1" x14ac:dyDescent="0.3">
      <c r="A620" s="40" t="str">
        <f>VLOOKUP(E620,comité_bassin!A:B,2,0)</f>
        <v>Seine-Normandie</v>
      </c>
      <c r="B620" s="40" t="str">
        <f>VLOOKUP(E620,'Région SAGE'!$A$2:$B$233,2,0)</f>
        <v>ILE-DE-FRANCE</v>
      </c>
      <c r="C620" s="40" t="str">
        <f>VLOOKUP(E620,'département SAGE'!$A$2:$B$192,2,0)</f>
        <v>VAL-D'OISE</v>
      </c>
      <c r="D620" s="41" t="s">
        <v>2384</v>
      </c>
      <c r="E620" s="75" t="s">
        <v>2385</v>
      </c>
      <c r="F620" s="42">
        <v>43371</v>
      </c>
      <c r="G620" s="42" t="str">
        <f>VLOOKUP(E620,' SAGE nécessaire'!$A$2:$C$192,2,0)</f>
        <v>oui</v>
      </c>
      <c r="H620" s="42" t="str">
        <f>VLOOKUP(E620,' SAGE nécessaire'!$A$2:$C$192,3,0)</f>
        <v>oui</v>
      </c>
      <c r="I620" s="43" t="s">
        <v>493</v>
      </c>
      <c r="J620" s="44" t="s">
        <v>2395</v>
      </c>
      <c r="K620" s="40"/>
      <c r="L620" s="45"/>
      <c r="M620" s="46"/>
      <c r="N620" s="45"/>
      <c r="O620" s="46"/>
      <c r="P620" s="47" t="s">
        <v>2396</v>
      </c>
      <c r="Q620" s="48" t="s">
        <v>2397</v>
      </c>
      <c r="R620" s="79"/>
      <c r="S620" s="55" t="s">
        <v>1784</v>
      </c>
      <c r="T620" s="81"/>
      <c r="U620" s="52"/>
      <c r="V620" s="58"/>
      <c r="X620" s="90"/>
      <c r="Y620" s="90"/>
      <c r="Z620" s="54"/>
      <c r="AA620" s="50"/>
      <c r="AB620" s="55"/>
      <c r="AC620" s="56"/>
      <c r="AJR620"/>
      <c r="AJS620"/>
      <c r="AJT620"/>
      <c r="AJU620"/>
      <c r="AJV620"/>
      <c r="AJW620"/>
      <c r="AJX620"/>
      <c r="AJY620"/>
      <c r="AJZ620"/>
      <c r="AKA620"/>
      <c r="AKB620"/>
      <c r="AKC620"/>
      <c r="AKD620"/>
      <c r="AKE620"/>
      <c r="AKF620"/>
      <c r="AKG620"/>
      <c r="AKH620"/>
      <c r="AKI620"/>
      <c r="AKJ620"/>
      <c r="AKK620"/>
      <c r="AKL620"/>
      <c r="AKM620"/>
      <c r="AKN620"/>
      <c r="AKO620"/>
      <c r="AKP620"/>
      <c r="AKQ620"/>
      <c r="AKR620"/>
      <c r="AKS620"/>
      <c r="AKT620"/>
      <c r="AKU620"/>
      <c r="AKV620"/>
      <c r="AKW620"/>
      <c r="AKX620"/>
      <c r="AKY620"/>
      <c r="AKZ620"/>
      <c r="ALA620"/>
      <c r="ALB620"/>
      <c r="ALC620"/>
      <c r="ALD620"/>
      <c r="ALE620"/>
      <c r="ALF620"/>
      <c r="ALG620"/>
      <c r="ALH620"/>
      <c r="ALI620"/>
      <c r="ALJ620"/>
      <c r="ALK620"/>
      <c r="ALL620"/>
      <c r="ALM620"/>
      <c r="ALN620"/>
      <c r="ALO620"/>
      <c r="ALP620"/>
      <c r="ALQ620"/>
      <c r="ALR620"/>
      <c r="ALS620"/>
      <c r="ALT620"/>
      <c r="ALU620"/>
      <c r="ALV620"/>
      <c r="ALW620"/>
      <c r="ALX620"/>
      <c r="ALY620"/>
      <c r="ALZ620"/>
      <c r="AMA620"/>
      <c r="AMB620"/>
      <c r="AMC620"/>
      <c r="AMD620"/>
      <c r="AME620"/>
      <c r="AMF620"/>
      <c r="AMG620"/>
      <c r="AMH620"/>
      <c r="AMI620"/>
      <c r="AMJ620"/>
    </row>
    <row r="621" spans="1:1024" s="57" customFormat="1" ht="81.75" customHeight="1" x14ac:dyDescent="0.3">
      <c r="A621" s="40" t="str">
        <f>VLOOKUP(E621,comité_bassin!A:B,2,0)</f>
        <v>Seine-Normandie</v>
      </c>
      <c r="B621" s="40" t="str">
        <f>VLOOKUP(E621,'Région SAGE'!$A$2:$B$233,2,0)</f>
        <v>ILE-DE-FRANCE</v>
      </c>
      <c r="C621" s="40" t="str">
        <f>VLOOKUP(E621,'département SAGE'!$A$2:$B$192,2,0)</f>
        <v>VAL-D'OISE</v>
      </c>
      <c r="D621" s="41" t="s">
        <v>2384</v>
      </c>
      <c r="E621" s="75" t="s">
        <v>2385</v>
      </c>
      <c r="F621" s="42">
        <v>43371</v>
      </c>
      <c r="G621" s="42" t="str">
        <f>VLOOKUP(E621,' SAGE nécessaire'!$A$2:$C$192,2,0)</f>
        <v>oui</v>
      </c>
      <c r="H621" s="42" t="str">
        <f>VLOOKUP(E621,' SAGE nécessaire'!$A$2:$C$192,3,0)</f>
        <v>oui</v>
      </c>
      <c r="I621" s="43" t="s">
        <v>497</v>
      </c>
      <c r="J621" s="44" t="s">
        <v>2398</v>
      </c>
      <c r="K621" s="40"/>
      <c r="L621" s="45"/>
      <c r="M621" s="46"/>
      <c r="N621" s="45"/>
      <c r="O621" s="46"/>
      <c r="P621" s="47" t="s">
        <v>2399</v>
      </c>
      <c r="Q621" s="48" t="s">
        <v>2400</v>
      </c>
      <c r="R621" s="79"/>
      <c r="S621" s="55" t="s">
        <v>1784</v>
      </c>
      <c r="T621" s="81"/>
      <c r="U621" s="52"/>
      <c r="V621" s="58"/>
      <c r="X621" s="90"/>
      <c r="Y621" s="90"/>
      <c r="Z621" s="54"/>
      <c r="AA621" s="50"/>
      <c r="AB621" s="55"/>
      <c r="AC621" s="56"/>
      <c r="AJR621"/>
      <c r="AJS621"/>
      <c r="AJT621"/>
      <c r="AJU621"/>
      <c r="AJV621"/>
      <c r="AJW621"/>
      <c r="AJX621"/>
      <c r="AJY621"/>
      <c r="AJZ621"/>
      <c r="AKA621"/>
      <c r="AKB621"/>
      <c r="AKC621"/>
      <c r="AKD621"/>
      <c r="AKE621"/>
      <c r="AKF621"/>
      <c r="AKG621"/>
      <c r="AKH621"/>
      <c r="AKI621"/>
      <c r="AKJ621"/>
      <c r="AKK621"/>
      <c r="AKL621"/>
      <c r="AKM621"/>
      <c r="AKN621"/>
      <c r="AKO621"/>
      <c r="AKP621"/>
      <c r="AKQ621"/>
      <c r="AKR621"/>
      <c r="AKS621"/>
      <c r="AKT621"/>
      <c r="AKU621"/>
      <c r="AKV621"/>
      <c r="AKW621"/>
      <c r="AKX621"/>
      <c r="AKY621"/>
      <c r="AKZ621"/>
      <c r="ALA621"/>
      <c r="ALB621"/>
      <c r="ALC621"/>
      <c r="ALD621"/>
      <c r="ALE621"/>
      <c r="ALF621"/>
      <c r="ALG621"/>
      <c r="ALH621"/>
      <c r="ALI621"/>
      <c r="ALJ621"/>
      <c r="ALK621"/>
      <c r="ALL621"/>
      <c r="ALM621"/>
      <c r="ALN621"/>
      <c r="ALO621"/>
      <c r="ALP621"/>
      <c r="ALQ621"/>
      <c r="ALR621"/>
      <c r="ALS621"/>
      <c r="ALT621"/>
      <c r="ALU621"/>
      <c r="ALV621"/>
      <c r="ALW621"/>
      <c r="ALX621"/>
      <c r="ALY621"/>
      <c r="ALZ621"/>
      <c r="AMA621"/>
      <c r="AMB621"/>
      <c r="AMC621"/>
      <c r="AMD621"/>
      <c r="AME621"/>
      <c r="AMF621"/>
      <c r="AMG621"/>
      <c r="AMH621"/>
      <c r="AMI621"/>
      <c r="AMJ621"/>
    </row>
    <row r="622" spans="1:1024" s="57" customFormat="1" ht="81.75" customHeight="1" x14ac:dyDescent="0.3">
      <c r="A622" s="40" t="str">
        <f>VLOOKUP(E622,comité_bassin!A:B,2,0)</f>
        <v>Seine-Normandie</v>
      </c>
      <c r="B622" s="40" t="str">
        <f>VLOOKUP(E622,'Région SAGE'!$A$2:$B$233,2,0)</f>
        <v>ILE-DE-FRANCE</v>
      </c>
      <c r="C622" s="40" t="str">
        <f>VLOOKUP(E622,'département SAGE'!$A$2:$B$192,2,0)</f>
        <v>VAL-D'OISE</v>
      </c>
      <c r="D622" s="41" t="s">
        <v>2384</v>
      </c>
      <c r="E622" s="75" t="s">
        <v>2385</v>
      </c>
      <c r="F622" s="42">
        <v>43371</v>
      </c>
      <c r="G622" s="42" t="str">
        <f>VLOOKUP(E622,' SAGE nécessaire'!$A$2:$C$192,2,0)</f>
        <v>oui</v>
      </c>
      <c r="H622" s="42" t="str">
        <f>VLOOKUP(E622,' SAGE nécessaire'!$A$2:$C$192,3,0)</f>
        <v>oui</v>
      </c>
      <c r="I622" s="43"/>
      <c r="J622" s="44" t="s">
        <v>2401</v>
      </c>
      <c r="K622" s="40"/>
      <c r="L622" s="45"/>
      <c r="M622" s="46"/>
      <c r="N622" s="45"/>
      <c r="O622" s="46"/>
      <c r="P622" s="47" t="s">
        <v>2402</v>
      </c>
      <c r="Q622" s="48" t="s">
        <v>2403</v>
      </c>
      <c r="R622" s="79"/>
      <c r="S622" s="55" t="s">
        <v>1784</v>
      </c>
      <c r="T622" s="81"/>
      <c r="U622" s="52"/>
      <c r="V622" s="58"/>
      <c r="X622" s="90"/>
      <c r="Y622" s="90"/>
      <c r="Z622" s="54"/>
      <c r="AA622" s="50"/>
      <c r="AB622" s="55"/>
      <c r="AC622" s="56"/>
      <c r="AJR622"/>
      <c r="AJS622"/>
      <c r="AJT622"/>
      <c r="AJU622"/>
      <c r="AJV622"/>
      <c r="AJW622"/>
      <c r="AJX622"/>
      <c r="AJY622"/>
      <c r="AJZ622"/>
      <c r="AKA622"/>
      <c r="AKB622"/>
      <c r="AKC622"/>
      <c r="AKD622"/>
      <c r="AKE622"/>
      <c r="AKF622"/>
      <c r="AKG622"/>
      <c r="AKH622"/>
      <c r="AKI622"/>
      <c r="AKJ622"/>
      <c r="AKK622"/>
      <c r="AKL622"/>
      <c r="AKM622"/>
      <c r="AKN622"/>
      <c r="AKO622"/>
      <c r="AKP622"/>
      <c r="AKQ622"/>
      <c r="AKR622"/>
      <c r="AKS622"/>
      <c r="AKT622"/>
      <c r="AKU622"/>
      <c r="AKV622"/>
      <c r="AKW622"/>
      <c r="AKX622"/>
      <c r="AKY622"/>
      <c r="AKZ622"/>
      <c r="ALA622"/>
      <c r="ALB622"/>
      <c r="ALC622"/>
      <c r="ALD622"/>
      <c r="ALE622"/>
      <c r="ALF622"/>
      <c r="ALG622"/>
      <c r="ALH622"/>
      <c r="ALI622"/>
      <c r="ALJ622"/>
      <c r="ALK622"/>
      <c r="ALL622"/>
      <c r="ALM622"/>
      <c r="ALN622"/>
      <c r="ALO622"/>
      <c r="ALP622"/>
      <c r="ALQ622"/>
      <c r="ALR622"/>
      <c r="ALS622"/>
      <c r="ALT622"/>
      <c r="ALU622"/>
      <c r="ALV622"/>
      <c r="ALW622"/>
      <c r="ALX622"/>
      <c r="ALY622"/>
      <c r="ALZ622"/>
      <c r="AMA622"/>
      <c r="AMB622"/>
      <c r="AMC622"/>
      <c r="AMD622"/>
      <c r="AME622"/>
      <c r="AMF622"/>
      <c r="AMG622"/>
      <c r="AMH622"/>
      <c r="AMI622"/>
      <c r="AMJ622"/>
    </row>
    <row r="623" spans="1:1024" s="57" customFormat="1" ht="126" x14ac:dyDescent="0.3">
      <c r="A623" s="40" t="str">
        <f>VLOOKUP(E623,comité_bassin!A:B,2,0)</f>
        <v>Seine-Normandie</v>
      </c>
      <c r="B623" s="40" t="str">
        <f>VLOOKUP(E623,'Région SAGE'!$A$2:$B$233,2,0)</f>
        <v>HAUTS-DE-FRANCE</v>
      </c>
      <c r="C623" s="40" t="str">
        <f>VLOOKUP(E623,'département SAGE'!$A$2:$B$192,2,0)</f>
        <v>MARNE</v>
      </c>
      <c r="D623" s="41" t="s">
        <v>2404</v>
      </c>
      <c r="E623" s="75" t="s">
        <v>2405</v>
      </c>
      <c r="F623" s="42">
        <f>VLOOKUP(E623,date_approbation!$A$2:$B$192,2,0)</f>
        <v>41624</v>
      </c>
      <c r="G623" s="42" t="str">
        <f>VLOOKUP(E623,' SAGE nécessaire'!$A$2:$C$192,2,0)</f>
        <v>oui</v>
      </c>
      <c r="H623" s="42" t="str">
        <f>VLOOKUP(E623,' SAGE nécessaire'!$A$2:$C$192,3,0)</f>
        <v>oui</v>
      </c>
      <c r="I623" s="43" t="s">
        <v>480</v>
      </c>
      <c r="J623" s="44" t="s">
        <v>2406</v>
      </c>
      <c r="K623" s="40" t="s">
        <v>73</v>
      </c>
      <c r="L623" s="45" t="s">
        <v>138</v>
      </c>
      <c r="M623" s="46" t="s">
        <v>308</v>
      </c>
      <c r="N623" s="45"/>
      <c r="O623" s="46"/>
      <c r="P623" s="47" t="s">
        <v>2407</v>
      </c>
      <c r="Q623" s="48" t="s">
        <v>2408</v>
      </c>
      <c r="R623" s="79" t="s">
        <v>220</v>
      </c>
      <c r="S623" s="50" t="s">
        <v>79</v>
      </c>
      <c r="T623" s="81" t="s">
        <v>545</v>
      </c>
      <c r="U623" s="52" t="s">
        <v>115</v>
      </c>
      <c r="V623" s="58" t="s">
        <v>82</v>
      </c>
      <c r="X623" s="54" t="s">
        <v>83</v>
      </c>
      <c r="Y623" s="54" t="s">
        <v>83</v>
      </c>
      <c r="Z623" s="54" t="s">
        <v>84</v>
      </c>
      <c r="AA623" s="50"/>
      <c r="AB623" s="55"/>
      <c r="AC623" s="56"/>
      <c r="AJR623"/>
      <c r="AJS623"/>
      <c r="AJT623"/>
      <c r="AJU623"/>
      <c r="AJV623"/>
      <c r="AJW623"/>
      <c r="AJX623"/>
      <c r="AJY623"/>
      <c r="AJZ623"/>
      <c r="AKA623"/>
      <c r="AKB623"/>
      <c r="AKC623"/>
      <c r="AKD623"/>
      <c r="AKE623"/>
      <c r="AKF623"/>
      <c r="AKG623"/>
      <c r="AKH623"/>
      <c r="AKI623"/>
      <c r="AKJ623"/>
      <c r="AKK623"/>
      <c r="AKL623"/>
      <c r="AKM623"/>
      <c r="AKN623"/>
      <c r="AKO623"/>
      <c r="AKP623"/>
      <c r="AKQ623"/>
      <c r="AKR623"/>
      <c r="AKS623"/>
      <c r="AKT623"/>
      <c r="AKU623"/>
      <c r="AKV623"/>
      <c r="AKW623"/>
      <c r="AKX623"/>
      <c r="AKY623"/>
      <c r="AKZ623"/>
      <c r="ALA623"/>
      <c r="ALB623"/>
      <c r="ALC623"/>
      <c r="ALD623"/>
      <c r="ALE623"/>
      <c r="ALF623"/>
      <c r="ALG623"/>
      <c r="ALH623"/>
      <c r="ALI623"/>
      <c r="ALJ623"/>
      <c r="ALK623"/>
      <c r="ALL623"/>
      <c r="ALM623"/>
      <c r="ALN623"/>
      <c r="ALO623"/>
      <c r="ALP623"/>
      <c r="ALQ623"/>
      <c r="ALR623"/>
      <c r="ALS623"/>
      <c r="ALT623"/>
      <c r="ALU623"/>
      <c r="ALV623"/>
      <c r="ALW623"/>
      <c r="ALX623"/>
      <c r="ALY623"/>
      <c r="ALZ623"/>
      <c r="AMA623"/>
      <c r="AMB623"/>
      <c r="AMC623"/>
      <c r="AMD623"/>
      <c r="AME623"/>
      <c r="AMF623"/>
      <c r="AMG623"/>
      <c r="AMH623"/>
      <c r="AMI623"/>
      <c r="AMJ623"/>
    </row>
    <row r="624" spans="1:1024" s="57" customFormat="1" ht="294" x14ac:dyDescent="0.3">
      <c r="A624" s="40" t="str">
        <f>VLOOKUP(E624,comité_bassin!A:B,2,0)</f>
        <v>Seine-Normandie</v>
      </c>
      <c r="B624" s="40" t="str">
        <f>VLOOKUP(E624,'Région SAGE'!$A$2:$B$233,2,0)</f>
        <v>HAUTS-DE-FRANCE</v>
      </c>
      <c r="C624" s="40" t="str">
        <f>VLOOKUP(E624,'département SAGE'!$A$2:$B$192,2,0)</f>
        <v>MARNE</v>
      </c>
      <c r="D624" s="41" t="s">
        <v>2404</v>
      </c>
      <c r="E624" s="75" t="s">
        <v>2405</v>
      </c>
      <c r="F624" s="42">
        <f>VLOOKUP(E624,date_approbation!$A$2:$B$192,2,0)</f>
        <v>41624</v>
      </c>
      <c r="G624" s="42" t="str">
        <f>VLOOKUP(E624,' SAGE nécessaire'!$A$2:$C$192,2,0)</f>
        <v>oui</v>
      </c>
      <c r="H624" s="42" t="str">
        <f>VLOOKUP(E624,' SAGE nécessaire'!$A$2:$C$192,3,0)</f>
        <v>oui</v>
      </c>
      <c r="I624" s="43" t="s">
        <v>484</v>
      </c>
      <c r="J624" s="44" t="s">
        <v>2409</v>
      </c>
      <c r="K624" s="40" t="s">
        <v>73</v>
      </c>
      <c r="L624" s="45" t="str">
        <f>IF(OR(S624="2°a)", S624="2°b)",S624="2°c)",S624="4°"),"Milieux aquatiques","")</f>
        <v>Milieux aquatiques</v>
      </c>
      <c r="M624" s="59" t="s">
        <v>119</v>
      </c>
      <c r="N624" s="45"/>
      <c r="O624" s="46"/>
      <c r="P624" s="47" t="s">
        <v>2410</v>
      </c>
      <c r="Q624" s="48" t="s">
        <v>2411</v>
      </c>
      <c r="R624" s="79" t="s">
        <v>220</v>
      </c>
      <c r="S624" s="50" t="s">
        <v>79</v>
      </c>
      <c r="T624" s="81" t="s">
        <v>460</v>
      </c>
      <c r="U624" s="52" t="s">
        <v>115</v>
      </c>
      <c r="V624" s="58" t="s">
        <v>93</v>
      </c>
      <c r="X624" s="54" t="s">
        <v>83</v>
      </c>
      <c r="Y624" s="54" t="s">
        <v>83</v>
      </c>
      <c r="Z624" s="54" t="s">
        <v>84</v>
      </c>
      <c r="AA624" s="50"/>
      <c r="AB624" s="55"/>
      <c r="AC624" s="56"/>
      <c r="AJR624"/>
      <c r="AJS624"/>
      <c r="AJT624"/>
      <c r="AJU624"/>
      <c r="AJV624"/>
      <c r="AJW624"/>
      <c r="AJX624"/>
      <c r="AJY624"/>
      <c r="AJZ624"/>
      <c r="AKA624"/>
      <c r="AKB624"/>
      <c r="AKC624"/>
      <c r="AKD624"/>
      <c r="AKE624"/>
      <c r="AKF624"/>
      <c r="AKG624"/>
      <c r="AKH624"/>
      <c r="AKI624"/>
      <c r="AKJ624"/>
      <c r="AKK624"/>
      <c r="AKL624"/>
      <c r="AKM624"/>
      <c r="AKN624"/>
      <c r="AKO624"/>
      <c r="AKP624"/>
      <c r="AKQ624"/>
      <c r="AKR624"/>
      <c r="AKS624"/>
      <c r="AKT624"/>
      <c r="AKU624"/>
      <c r="AKV624"/>
      <c r="AKW624"/>
      <c r="AKX624"/>
      <c r="AKY624"/>
      <c r="AKZ624"/>
      <c r="ALA624"/>
      <c r="ALB624"/>
      <c r="ALC624"/>
      <c r="ALD624"/>
      <c r="ALE624"/>
      <c r="ALF624"/>
      <c r="ALG624"/>
      <c r="ALH624"/>
      <c r="ALI624"/>
      <c r="ALJ624"/>
      <c r="ALK624"/>
      <c r="ALL624"/>
      <c r="ALM624"/>
      <c r="ALN624"/>
      <c r="ALO624"/>
      <c r="ALP624"/>
      <c r="ALQ624"/>
      <c r="ALR624"/>
      <c r="ALS624"/>
      <c r="ALT624"/>
      <c r="ALU624"/>
      <c r="ALV624"/>
      <c r="ALW624"/>
      <c r="ALX624"/>
      <c r="ALY624"/>
      <c r="ALZ624"/>
      <c r="AMA624"/>
      <c r="AMB624"/>
      <c r="AMC624"/>
      <c r="AMD624"/>
      <c r="AME624"/>
      <c r="AMF624"/>
      <c r="AMG624"/>
      <c r="AMH624"/>
      <c r="AMI624"/>
      <c r="AMJ624"/>
    </row>
    <row r="625" spans="1:1024" s="57" customFormat="1" ht="409.6" x14ac:dyDescent="0.3">
      <c r="A625" s="40" t="str">
        <f>VLOOKUP(E625,comité_bassin!A:B,2,0)</f>
        <v>Seine-Normandie</v>
      </c>
      <c r="B625" s="40" t="str">
        <f>VLOOKUP(E625,'Région SAGE'!$A$2:$B$233,2,0)</f>
        <v>HAUTS-DE-FRANCE</v>
      </c>
      <c r="C625" s="40" t="str">
        <f>VLOOKUP(E625,'département SAGE'!$A$2:$B$192,2,0)</f>
        <v>MARNE</v>
      </c>
      <c r="D625" s="41" t="s">
        <v>2404</v>
      </c>
      <c r="E625" s="75" t="s">
        <v>2405</v>
      </c>
      <c r="F625" s="42">
        <f>VLOOKUP(E625,date_approbation!$A$2:$B$192,2,0)</f>
        <v>41624</v>
      </c>
      <c r="G625" s="42" t="str">
        <f>VLOOKUP(E625,' SAGE nécessaire'!$A$2:$C$192,2,0)</f>
        <v>oui</v>
      </c>
      <c r="H625" s="42" t="str">
        <f>VLOOKUP(E625,' SAGE nécessaire'!$A$2:$C$192,3,0)</f>
        <v>oui</v>
      </c>
      <c r="I625" s="43" t="s">
        <v>489</v>
      </c>
      <c r="J625" s="44" t="s">
        <v>2412</v>
      </c>
      <c r="K625" s="40" t="s">
        <v>73</v>
      </c>
      <c r="L625" s="45" t="str">
        <f>IF(OR(S625="2°a)", S625="2°b)",S625="2°c)",S625="4°"),"Milieux aquatiques","")</f>
        <v>Milieux aquatiques</v>
      </c>
      <c r="M625" s="46" t="s">
        <v>1344</v>
      </c>
      <c r="N625" s="45"/>
      <c r="O625" s="46"/>
      <c r="P625" s="47" t="s">
        <v>2413</v>
      </c>
      <c r="Q625" s="48" t="s">
        <v>2414</v>
      </c>
      <c r="R625" s="79" t="s">
        <v>220</v>
      </c>
      <c r="S625" s="50" t="s">
        <v>79</v>
      </c>
      <c r="T625" s="67" t="s">
        <v>1347</v>
      </c>
      <c r="U625" s="52" t="s">
        <v>115</v>
      </c>
      <c r="V625" s="58" t="s">
        <v>82</v>
      </c>
      <c r="X625" s="54" t="s">
        <v>83</v>
      </c>
      <c r="Y625" s="54" t="s">
        <v>83</v>
      </c>
      <c r="Z625" s="54" t="s">
        <v>84</v>
      </c>
      <c r="AA625" s="50"/>
      <c r="AB625" s="55"/>
      <c r="AC625" s="56"/>
      <c r="AJR625"/>
      <c r="AJS625"/>
      <c r="AJT625"/>
      <c r="AJU625"/>
      <c r="AJV625"/>
      <c r="AJW625"/>
      <c r="AJX625"/>
      <c r="AJY625"/>
      <c r="AJZ625"/>
      <c r="AKA625"/>
      <c r="AKB625"/>
      <c r="AKC625"/>
      <c r="AKD625"/>
      <c r="AKE625"/>
      <c r="AKF625"/>
      <c r="AKG625"/>
      <c r="AKH625"/>
      <c r="AKI625"/>
      <c r="AKJ625"/>
      <c r="AKK625"/>
      <c r="AKL625"/>
      <c r="AKM625"/>
      <c r="AKN625"/>
      <c r="AKO625"/>
      <c r="AKP625"/>
      <c r="AKQ625"/>
      <c r="AKR625"/>
      <c r="AKS625"/>
      <c r="AKT625"/>
      <c r="AKU625"/>
      <c r="AKV625"/>
      <c r="AKW625"/>
      <c r="AKX625"/>
      <c r="AKY625"/>
      <c r="AKZ625"/>
      <c r="ALA625"/>
      <c r="ALB625"/>
      <c r="ALC625"/>
      <c r="ALD625"/>
      <c r="ALE625"/>
      <c r="ALF625"/>
      <c r="ALG625"/>
      <c r="ALH625"/>
      <c r="ALI625"/>
      <c r="ALJ625"/>
      <c r="ALK625"/>
      <c r="ALL625"/>
      <c r="ALM625"/>
      <c r="ALN625"/>
      <c r="ALO625"/>
      <c r="ALP625"/>
      <c r="ALQ625"/>
      <c r="ALR625"/>
      <c r="ALS625"/>
      <c r="ALT625"/>
      <c r="ALU625"/>
      <c r="ALV625"/>
      <c r="ALW625"/>
      <c r="ALX625"/>
      <c r="ALY625"/>
      <c r="ALZ625"/>
      <c r="AMA625"/>
      <c r="AMB625"/>
      <c r="AMC625"/>
      <c r="AMD625"/>
      <c r="AME625"/>
      <c r="AMF625"/>
      <c r="AMG625"/>
      <c r="AMH625"/>
      <c r="AMI625"/>
      <c r="AMJ625"/>
    </row>
    <row r="626" spans="1:1024" s="57" customFormat="1" ht="409.6" x14ac:dyDescent="0.3">
      <c r="A626" s="40" t="str">
        <f>VLOOKUP(E626,comité_bassin!A:B,2,0)</f>
        <v>Seine-Normandie</v>
      </c>
      <c r="B626" s="40" t="str">
        <f>VLOOKUP(E626,'Région SAGE'!$A$2:$B$233,2,0)</f>
        <v>HAUTS-DE-FRANCE</v>
      </c>
      <c r="C626" s="40" t="str">
        <f>VLOOKUP(E626,'département SAGE'!$A$2:$B$192,2,0)</f>
        <v>MARNE</v>
      </c>
      <c r="D626" s="41" t="s">
        <v>2404</v>
      </c>
      <c r="E626" s="75" t="s">
        <v>2405</v>
      </c>
      <c r="F626" s="42">
        <f>VLOOKUP(E626,date_approbation!$A$2:$B$192,2,0)</f>
        <v>41624</v>
      </c>
      <c r="G626" s="42" t="str">
        <f>VLOOKUP(E626,' SAGE nécessaire'!$A$2:$C$192,2,0)</f>
        <v>oui</v>
      </c>
      <c r="H626" s="42" t="str">
        <f>VLOOKUP(E626,' SAGE nécessaire'!$A$2:$C$192,3,0)</f>
        <v>oui</v>
      </c>
      <c r="I626" s="43" t="s">
        <v>493</v>
      </c>
      <c r="J626" s="44" t="s">
        <v>2415</v>
      </c>
      <c r="K626" s="40" t="s">
        <v>73</v>
      </c>
      <c r="L626" s="45" t="str">
        <f>IF(OR(S626="2°a)", S626="2°b)",S626="2°c)",S626="4°"),"Milieux aquatiques","")</f>
        <v>Milieux aquatiques</v>
      </c>
      <c r="M626" s="46" t="s">
        <v>87</v>
      </c>
      <c r="N626" s="45"/>
      <c r="O626" s="46"/>
      <c r="P626" s="47" t="s">
        <v>2416</v>
      </c>
      <c r="Q626" s="48" t="s">
        <v>2417</v>
      </c>
      <c r="R626" s="79" t="s">
        <v>200</v>
      </c>
      <c r="S626" s="50" t="s">
        <v>79</v>
      </c>
      <c r="T626" s="81" t="s">
        <v>92</v>
      </c>
      <c r="U626" s="52" t="s">
        <v>81</v>
      </c>
      <c r="V626" s="58" t="s">
        <v>82</v>
      </c>
      <c r="X626" s="54" t="s">
        <v>83</v>
      </c>
      <c r="Y626" s="54" t="s">
        <v>83</v>
      </c>
      <c r="Z626" s="54" t="s">
        <v>84</v>
      </c>
      <c r="AA626" s="50"/>
      <c r="AB626" s="55"/>
      <c r="AC626" s="56"/>
      <c r="AJR626"/>
      <c r="AJS626"/>
      <c r="AJT626"/>
      <c r="AJU626"/>
      <c r="AJV626"/>
      <c r="AJW626"/>
      <c r="AJX626"/>
      <c r="AJY626"/>
      <c r="AJZ626"/>
      <c r="AKA626"/>
      <c r="AKB626"/>
      <c r="AKC626"/>
      <c r="AKD626"/>
      <c r="AKE626"/>
      <c r="AKF626"/>
      <c r="AKG626"/>
      <c r="AKH626"/>
      <c r="AKI626"/>
      <c r="AKJ626"/>
      <c r="AKK626"/>
      <c r="AKL626"/>
      <c r="AKM626"/>
      <c r="AKN626"/>
      <c r="AKO626"/>
      <c r="AKP626"/>
      <c r="AKQ626"/>
      <c r="AKR626"/>
      <c r="AKS626"/>
      <c r="AKT626"/>
      <c r="AKU626"/>
      <c r="AKV626"/>
      <c r="AKW626"/>
      <c r="AKX626"/>
      <c r="AKY626"/>
      <c r="AKZ626"/>
      <c r="ALA626"/>
      <c r="ALB626"/>
      <c r="ALC626"/>
      <c r="ALD626"/>
      <c r="ALE626"/>
      <c r="ALF626"/>
      <c r="ALG626"/>
      <c r="ALH626"/>
      <c r="ALI626"/>
      <c r="ALJ626"/>
      <c r="ALK626"/>
      <c r="ALL626"/>
      <c r="ALM626"/>
      <c r="ALN626"/>
      <c r="ALO626"/>
      <c r="ALP626"/>
      <c r="ALQ626"/>
      <c r="ALR626"/>
      <c r="ALS626"/>
      <c r="ALT626"/>
      <c r="ALU626"/>
      <c r="ALV626"/>
      <c r="ALW626"/>
      <c r="ALX626"/>
      <c r="ALY626"/>
      <c r="ALZ626"/>
      <c r="AMA626"/>
      <c r="AMB626"/>
      <c r="AMC626"/>
      <c r="AMD626"/>
      <c r="AME626"/>
      <c r="AMF626"/>
      <c r="AMG626"/>
      <c r="AMH626"/>
      <c r="AMI626"/>
      <c r="AMJ626"/>
    </row>
    <row r="627" spans="1:1024" s="57" customFormat="1" ht="409.6" x14ac:dyDescent="0.3">
      <c r="A627" s="40" t="str">
        <f>VLOOKUP(E627,comité_bassin!A:B,2,0)</f>
        <v>Seine-Normandie</v>
      </c>
      <c r="B627" s="40" t="str">
        <f>VLOOKUP(E627,'Région SAGE'!$A$2:$B$233,2,0)</f>
        <v>HAUTS-DE-FRANCE</v>
      </c>
      <c r="C627" s="40" t="str">
        <f>VLOOKUP(E627,'département SAGE'!$A$2:$B$192,2,0)</f>
        <v>MARNE</v>
      </c>
      <c r="D627" s="41" t="s">
        <v>2404</v>
      </c>
      <c r="E627" s="75" t="s">
        <v>2405</v>
      </c>
      <c r="F627" s="42">
        <f>VLOOKUP(E627,date_approbation!$A$2:$B$192,2,0)</f>
        <v>41624</v>
      </c>
      <c r="G627" s="42" t="str">
        <f>VLOOKUP(E627,' SAGE nécessaire'!$A$2:$C$192,2,0)</f>
        <v>oui</v>
      </c>
      <c r="H627" s="42" t="str">
        <f>VLOOKUP(E627,' SAGE nécessaire'!$A$2:$C$192,3,0)</f>
        <v>oui</v>
      </c>
      <c r="I627" s="43" t="s">
        <v>497</v>
      </c>
      <c r="J627" s="44" t="s">
        <v>2418</v>
      </c>
      <c r="K627" s="40" t="s">
        <v>73</v>
      </c>
      <c r="L627" s="45" t="str">
        <f>IF(OR(S627="2°a)", S627="2°b)",S627="2°c)",S627="4°"),"Milieux aquatiques","")</f>
        <v>Milieux aquatiques</v>
      </c>
      <c r="M627" s="46" t="s">
        <v>97</v>
      </c>
      <c r="N627" s="45"/>
      <c r="O627" s="46"/>
      <c r="P627" s="47" t="s">
        <v>2419</v>
      </c>
      <c r="Q627" s="48" t="s">
        <v>2420</v>
      </c>
      <c r="R627" s="79" t="s">
        <v>200</v>
      </c>
      <c r="S627" s="50" t="s">
        <v>79</v>
      </c>
      <c r="T627" s="81" t="s">
        <v>588</v>
      </c>
      <c r="U627" s="52" t="s">
        <v>81</v>
      </c>
      <c r="V627" s="58" t="s">
        <v>93</v>
      </c>
      <c r="X627" s="54" t="s">
        <v>83</v>
      </c>
      <c r="Y627" s="54" t="s">
        <v>83</v>
      </c>
      <c r="Z627" s="54" t="s">
        <v>84</v>
      </c>
      <c r="AA627" s="50"/>
      <c r="AB627" s="55"/>
      <c r="AC627" s="56"/>
      <c r="AJR627"/>
      <c r="AJS627"/>
      <c r="AJT627"/>
      <c r="AJU627"/>
      <c r="AJV627"/>
      <c r="AJW627"/>
      <c r="AJX627"/>
      <c r="AJY627"/>
      <c r="AJZ627"/>
      <c r="AKA627"/>
      <c r="AKB627"/>
      <c r="AKC627"/>
      <c r="AKD627"/>
      <c r="AKE627"/>
      <c r="AKF627"/>
      <c r="AKG627"/>
      <c r="AKH627"/>
      <c r="AKI627"/>
      <c r="AKJ627"/>
      <c r="AKK627"/>
      <c r="AKL627"/>
      <c r="AKM627"/>
      <c r="AKN627"/>
      <c r="AKO627"/>
      <c r="AKP627"/>
      <c r="AKQ627"/>
      <c r="AKR627"/>
      <c r="AKS627"/>
      <c r="AKT627"/>
      <c r="AKU627"/>
      <c r="AKV627"/>
      <c r="AKW627"/>
      <c r="AKX627"/>
      <c r="AKY627"/>
      <c r="AKZ627"/>
      <c r="ALA627"/>
      <c r="ALB627"/>
      <c r="ALC627"/>
      <c r="ALD627"/>
      <c r="ALE627"/>
      <c r="ALF627"/>
      <c r="ALG627"/>
      <c r="ALH627"/>
      <c r="ALI627"/>
      <c r="ALJ627"/>
      <c r="ALK627"/>
      <c r="ALL627"/>
      <c r="ALM627"/>
      <c r="ALN627"/>
      <c r="ALO627"/>
      <c r="ALP627"/>
      <c r="ALQ627"/>
      <c r="ALR627"/>
      <c r="ALS627"/>
      <c r="ALT627"/>
      <c r="ALU627"/>
      <c r="ALV627"/>
      <c r="ALW627"/>
      <c r="ALX627"/>
      <c r="ALY627"/>
      <c r="ALZ627"/>
      <c r="AMA627"/>
      <c r="AMB627"/>
      <c r="AMC627"/>
      <c r="AMD627"/>
      <c r="AME627"/>
      <c r="AMF627"/>
      <c r="AMG627"/>
      <c r="AMH627"/>
      <c r="AMI627"/>
      <c r="AMJ627"/>
    </row>
    <row r="628" spans="1:1024" s="57" customFormat="1" ht="42" x14ac:dyDescent="0.3">
      <c r="A628" s="40" t="str">
        <f>VLOOKUP(E628,comité_bassin!A:B,2,0)</f>
        <v>Seine-Normandie</v>
      </c>
      <c r="B628" s="40" t="str">
        <f>VLOOKUP(E628,'Région SAGE'!$A$2:$B$233,2,0)</f>
        <v>NORMANDIE</v>
      </c>
      <c r="C628" s="40" t="str">
        <f>VLOOKUP(E628,'département SAGE'!$A$2:$B$192,2,0)</f>
        <v>SEINE-MARITIME</v>
      </c>
      <c r="D628" s="41" t="s">
        <v>2421</v>
      </c>
      <c r="E628" s="75" t="s">
        <v>2422</v>
      </c>
      <c r="F628" s="42">
        <v>43749</v>
      </c>
      <c r="G628" s="42" t="str">
        <f>VLOOKUP(E628,' SAGE nécessaire'!$A$2:$C$192,2,0)</f>
        <v>non</v>
      </c>
      <c r="H628" s="42" t="str">
        <f>VLOOKUP(E628,' SAGE nécessaire'!$A$2:$C$192,3,0)</f>
        <v>oui</v>
      </c>
      <c r="I628" s="43">
        <v>1</v>
      </c>
      <c r="J628" s="44" t="s">
        <v>2423</v>
      </c>
      <c r="K628" s="40"/>
      <c r="L628" s="45"/>
      <c r="M628" s="46"/>
      <c r="N628" s="45"/>
      <c r="O628" s="46"/>
      <c r="P628" s="47" t="s">
        <v>2424</v>
      </c>
      <c r="Q628" s="48"/>
      <c r="R628" s="79"/>
      <c r="S628" s="55" t="s">
        <v>1784</v>
      </c>
      <c r="T628" s="81"/>
      <c r="U628" s="52"/>
      <c r="V628" s="58"/>
      <c r="X628" s="90"/>
      <c r="Y628" s="90"/>
      <c r="Z628" s="54"/>
      <c r="AA628" s="50"/>
      <c r="AB628" s="55"/>
      <c r="AC628" s="56"/>
      <c r="AJR628"/>
      <c r="AJS628"/>
      <c r="AJT628"/>
      <c r="AJU628"/>
      <c r="AJV628"/>
      <c r="AJW628"/>
      <c r="AJX628"/>
      <c r="AJY628"/>
      <c r="AJZ628"/>
      <c r="AKA628"/>
      <c r="AKB628"/>
      <c r="AKC628"/>
      <c r="AKD628"/>
      <c r="AKE628"/>
      <c r="AKF628"/>
      <c r="AKG628"/>
      <c r="AKH628"/>
      <c r="AKI628"/>
      <c r="AKJ628"/>
      <c r="AKK628"/>
      <c r="AKL628"/>
      <c r="AKM628"/>
      <c r="AKN628"/>
      <c r="AKO628"/>
      <c r="AKP628"/>
      <c r="AKQ628"/>
      <c r="AKR628"/>
      <c r="AKS628"/>
      <c r="AKT628"/>
      <c r="AKU628"/>
      <c r="AKV628"/>
      <c r="AKW628"/>
      <c r="AKX628"/>
      <c r="AKY628"/>
      <c r="AKZ628"/>
      <c r="ALA628"/>
      <c r="ALB628"/>
      <c r="ALC628"/>
      <c r="ALD628"/>
      <c r="ALE628"/>
      <c r="ALF628"/>
      <c r="ALG628"/>
      <c r="ALH628"/>
      <c r="ALI628"/>
      <c r="ALJ628"/>
      <c r="ALK628"/>
      <c r="ALL628"/>
      <c r="ALM628"/>
      <c r="ALN628"/>
      <c r="ALO628"/>
      <c r="ALP628"/>
      <c r="ALQ628"/>
      <c r="ALR628"/>
      <c r="ALS628"/>
      <c r="ALT628"/>
      <c r="ALU628"/>
      <c r="ALV628"/>
      <c r="ALW628"/>
      <c r="ALX628"/>
      <c r="ALY628"/>
      <c r="ALZ628"/>
      <c r="AMA628"/>
      <c r="AMB628"/>
      <c r="AMC628"/>
      <c r="AMD628"/>
      <c r="AME628"/>
      <c r="AMF628"/>
      <c r="AMG628"/>
      <c r="AMH628"/>
      <c r="AMI628"/>
      <c r="AMJ628"/>
    </row>
    <row r="629" spans="1:1024" s="57" customFormat="1" ht="42" x14ac:dyDescent="0.3">
      <c r="A629" s="40" t="str">
        <f>VLOOKUP(E629,comité_bassin!A:B,2,0)</f>
        <v>Seine-Normandie</v>
      </c>
      <c r="B629" s="40" t="str">
        <f>VLOOKUP(E629,'Région SAGE'!$A$2:$B$233,2,0)</f>
        <v>NORMANDIE</v>
      </c>
      <c r="C629" s="40" t="str">
        <f>VLOOKUP(E629,'département SAGE'!$A$2:$B$192,2,0)</f>
        <v>SEINE-MARITIME</v>
      </c>
      <c r="D629" s="41" t="s">
        <v>2421</v>
      </c>
      <c r="E629" s="75" t="s">
        <v>2422</v>
      </c>
      <c r="F629" s="42">
        <v>43749</v>
      </c>
      <c r="G629" s="42" t="str">
        <f>VLOOKUP(E629,' SAGE nécessaire'!$A$2:$C$192,2,0)</f>
        <v>non</v>
      </c>
      <c r="H629" s="42" t="str">
        <f>VLOOKUP(E629,' SAGE nécessaire'!$A$2:$C$192,3,0)</f>
        <v>oui</v>
      </c>
      <c r="I629" s="43">
        <v>2</v>
      </c>
      <c r="J629" s="44" t="s">
        <v>2425</v>
      </c>
      <c r="K629" s="40"/>
      <c r="L629" s="45"/>
      <c r="M629" s="46"/>
      <c r="N629" s="45"/>
      <c r="O629" s="46"/>
      <c r="P629" s="47" t="s">
        <v>2426</v>
      </c>
      <c r="Q629" s="48"/>
      <c r="R629" s="79"/>
      <c r="S629" s="55" t="s">
        <v>1784</v>
      </c>
      <c r="T629" s="81"/>
      <c r="U629" s="52"/>
      <c r="V629" s="58"/>
      <c r="X629" s="90"/>
      <c r="Y629" s="90"/>
      <c r="Z629" s="54"/>
      <c r="AA629" s="50"/>
      <c r="AB629" s="55"/>
      <c r="AC629" s="56"/>
      <c r="AJR629"/>
      <c r="AJS629"/>
      <c r="AJT629"/>
      <c r="AJU629"/>
      <c r="AJV629"/>
      <c r="AJW629"/>
      <c r="AJX629"/>
      <c r="AJY629"/>
      <c r="AJZ629"/>
      <c r="AKA629"/>
      <c r="AKB629"/>
      <c r="AKC629"/>
      <c r="AKD629"/>
      <c r="AKE629"/>
      <c r="AKF629"/>
      <c r="AKG629"/>
      <c r="AKH629"/>
      <c r="AKI629"/>
      <c r="AKJ629"/>
      <c r="AKK629"/>
      <c r="AKL629"/>
      <c r="AKM629"/>
      <c r="AKN629"/>
      <c r="AKO629"/>
      <c r="AKP629"/>
      <c r="AKQ629"/>
      <c r="AKR629"/>
      <c r="AKS629"/>
      <c r="AKT629"/>
      <c r="AKU629"/>
      <c r="AKV629"/>
      <c r="AKW629"/>
      <c r="AKX629"/>
      <c r="AKY629"/>
      <c r="AKZ629"/>
      <c r="ALA629"/>
      <c r="ALB629"/>
      <c r="ALC629"/>
      <c r="ALD629"/>
      <c r="ALE629"/>
      <c r="ALF629"/>
      <c r="ALG629"/>
      <c r="ALH629"/>
      <c r="ALI629"/>
      <c r="ALJ629"/>
      <c r="ALK629"/>
      <c r="ALL629"/>
      <c r="ALM629"/>
      <c r="ALN629"/>
      <c r="ALO629"/>
      <c r="ALP629"/>
      <c r="ALQ629"/>
      <c r="ALR629"/>
      <c r="ALS629"/>
      <c r="ALT629"/>
      <c r="ALU629"/>
      <c r="ALV629"/>
      <c r="ALW629"/>
      <c r="ALX629"/>
      <c r="ALY629"/>
      <c r="ALZ629"/>
      <c r="AMA629"/>
      <c r="AMB629"/>
      <c r="AMC629"/>
      <c r="AMD629"/>
      <c r="AME629"/>
      <c r="AMF629"/>
      <c r="AMG629"/>
      <c r="AMH629"/>
      <c r="AMI629"/>
      <c r="AMJ629"/>
    </row>
    <row r="630" spans="1:1024" s="57" customFormat="1" ht="42" x14ac:dyDescent="0.3">
      <c r="A630" s="40" t="str">
        <f>VLOOKUP(E630,comité_bassin!A:B,2,0)</f>
        <v>Seine-Normandie</v>
      </c>
      <c r="B630" s="40" t="str">
        <f>VLOOKUP(E630,'Région SAGE'!$A$2:$B$233,2,0)</f>
        <v>NORMANDIE</v>
      </c>
      <c r="C630" s="40" t="str">
        <f>VLOOKUP(E630,'département SAGE'!$A$2:$B$192,2,0)</f>
        <v>SEINE-MARITIME</v>
      </c>
      <c r="D630" s="41" t="s">
        <v>2421</v>
      </c>
      <c r="E630" s="75" t="s">
        <v>2422</v>
      </c>
      <c r="F630" s="42">
        <v>43749</v>
      </c>
      <c r="G630" s="42" t="str">
        <f>VLOOKUP(E630,' SAGE nécessaire'!$A$2:$C$192,2,0)</f>
        <v>non</v>
      </c>
      <c r="H630" s="42" t="str">
        <f>VLOOKUP(E630,' SAGE nécessaire'!$A$2:$C$192,3,0)</f>
        <v>oui</v>
      </c>
      <c r="I630" s="43">
        <v>3</v>
      </c>
      <c r="J630" s="44" t="s">
        <v>2427</v>
      </c>
      <c r="K630" s="40"/>
      <c r="L630" s="45"/>
      <c r="M630" s="46"/>
      <c r="N630" s="45"/>
      <c r="O630" s="46"/>
      <c r="P630" s="47" t="s">
        <v>2428</v>
      </c>
      <c r="Q630" s="48"/>
      <c r="R630" s="79"/>
      <c r="S630" s="55" t="s">
        <v>1784</v>
      </c>
      <c r="T630" s="81"/>
      <c r="U630" s="52"/>
      <c r="V630" s="58"/>
      <c r="X630" s="90"/>
      <c r="Y630" s="90"/>
      <c r="Z630" s="54"/>
      <c r="AA630" s="50"/>
      <c r="AB630" s="55"/>
      <c r="AC630" s="56"/>
      <c r="AJR630"/>
      <c r="AJS630"/>
      <c r="AJT630"/>
      <c r="AJU630"/>
      <c r="AJV630"/>
      <c r="AJW630"/>
      <c r="AJX630"/>
      <c r="AJY630"/>
      <c r="AJZ630"/>
      <c r="AKA630"/>
      <c r="AKB630"/>
      <c r="AKC630"/>
      <c r="AKD630"/>
      <c r="AKE630"/>
      <c r="AKF630"/>
      <c r="AKG630"/>
      <c r="AKH630"/>
      <c r="AKI630"/>
      <c r="AKJ630"/>
      <c r="AKK630"/>
      <c r="AKL630"/>
      <c r="AKM630"/>
      <c r="AKN630"/>
      <c r="AKO630"/>
      <c r="AKP630"/>
      <c r="AKQ630"/>
      <c r="AKR630"/>
      <c r="AKS630"/>
      <c r="AKT630"/>
      <c r="AKU630"/>
      <c r="AKV630"/>
      <c r="AKW630"/>
      <c r="AKX630"/>
      <c r="AKY630"/>
      <c r="AKZ630"/>
      <c r="ALA630"/>
      <c r="ALB630"/>
      <c r="ALC630"/>
      <c r="ALD630"/>
      <c r="ALE630"/>
      <c r="ALF630"/>
      <c r="ALG630"/>
      <c r="ALH630"/>
      <c r="ALI630"/>
      <c r="ALJ630"/>
      <c r="ALK630"/>
      <c r="ALL630"/>
      <c r="ALM630"/>
      <c r="ALN630"/>
      <c r="ALO630"/>
      <c r="ALP630"/>
      <c r="ALQ630"/>
      <c r="ALR630"/>
      <c r="ALS630"/>
      <c r="ALT630"/>
      <c r="ALU630"/>
      <c r="ALV630"/>
      <c r="ALW630"/>
      <c r="ALX630"/>
      <c r="ALY630"/>
      <c r="ALZ630"/>
      <c r="AMA630"/>
      <c r="AMB630"/>
      <c r="AMC630"/>
      <c r="AMD630"/>
      <c r="AME630"/>
      <c r="AMF630"/>
      <c r="AMG630"/>
      <c r="AMH630"/>
      <c r="AMI630"/>
      <c r="AMJ630"/>
    </row>
    <row r="631" spans="1:1024" s="57" customFormat="1" ht="42" x14ac:dyDescent="0.3">
      <c r="A631" s="40" t="str">
        <f>VLOOKUP(E631,comité_bassin!A:B,2,0)</f>
        <v>Seine-Normandie</v>
      </c>
      <c r="B631" s="40" t="str">
        <f>VLOOKUP(E631,'Région SAGE'!$A$2:$B$233,2,0)</f>
        <v>NORMANDIE</v>
      </c>
      <c r="C631" s="40" t="str">
        <f>VLOOKUP(E631,'département SAGE'!$A$2:$B$192,2,0)</f>
        <v>SEINE-MARITIME</v>
      </c>
      <c r="D631" s="41" t="s">
        <v>2421</v>
      </c>
      <c r="E631" s="75" t="s">
        <v>2422</v>
      </c>
      <c r="F631" s="42">
        <v>43749</v>
      </c>
      <c r="G631" s="42" t="str">
        <f>VLOOKUP(E631,' SAGE nécessaire'!$A$2:$C$192,2,0)</f>
        <v>non</v>
      </c>
      <c r="H631" s="42" t="str">
        <f>VLOOKUP(E631,' SAGE nécessaire'!$A$2:$C$192,3,0)</f>
        <v>oui</v>
      </c>
      <c r="I631" s="43">
        <v>4</v>
      </c>
      <c r="J631" s="44" t="s">
        <v>2429</v>
      </c>
      <c r="K631" s="40"/>
      <c r="L631" s="45"/>
      <c r="M631" s="46"/>
      <c r="N631" s="45"/>
      <c r="O631" s="46"/>
      <c r="P631" s="47" t="s">
        <v>2430</v>
      </c>
      <c r="Q631" s="48"/>
      <c r="R631" s="79"/>
      <c r="S631" s="55" t="s">
        <v>1784</v>
      </c>
      <c r="T631" s="81"/>
      <c r="U631" s="52"/>
      <c r="V631" s="58"/>
      <c r="X631" s="90"/>
      <c r="Y631" s="90"/>
      <c r="Z631" s="54"/>
      <c r="AA631" s="50"/>
      <c r="AB631" s="55"/>
      <c r="AC631" s="56"/>
      <c r="AJR631"/>
      <c r="AJS631"/>
      <c r="AJT631"/>
      <c r="AJU631"/>
      <c r="AJV631"/>
      <c r="AJW631"/>
      <c r="AJX631"/>
      <c r="AJY631"/>
      <c r="AJZ631"/>
      <c r="AKA631"/>
      <c r="AKB631"/>
      <c r="AKC631"/>
      <c r="AKD631"/>
      <c r="AKE631"/>
      <c r="AKF631"/>
      <c r="AKG631"/>
      <c r="AKH631"/>
      <c r="AKI631"/>
      <c r="AKJ631"/>
      <c r="AKK631"/>
      <c r="AKL631"/>
      <c r="AKM631"/>
      <c r="AKN631"/>
      <c r="AKO631"/>
      <c r="AKP631"/>
      <c r="AKQ631"/>
      <c r="AKR631"/>
      <c r="AKS631"/>
      <c r="AKT631"/>
      <c r="AKU631"/>
      <c r="AKV631"/>
      <c r="AKW631"/>
      <c r="AKX631"/>
      <c r="AKY631"/>
      <c r="AKZ631"/>
      <c r="ALA631"/>
      <c r="ALB631"/>
      <c r="ALC631"/>
      <c r="ALD631"/>
      <c r="ALE631"/>
      <c r="ALF631"/>
      <c r="ALG631"/>
      <c r="ALH631"/>
      <c r="ALI631"/>
      <c r="ALJ631"/>
      <c r="ALK631"/>
      <c r="ALL631"/>
      <c r="ALM631"/>
      <c r="ALN631"/>
      <c r="ALO631"/>
      <c r="ALP631"/>
      <c r="ALQ631"/>
      <c r="ALR631"/>
      <c r="ALS631"/>
      <c r="ALT631"/>
      <c r="ALU631"/>
      <c r="ALV631"/>
      <c r="ALW631"/>
      <c r="ALX631"/>
      <c r="ALY631"/>
      <c r="ALZ631"/>
      <c r="AMA631"/>
      <c r="AMB631"/>
      <c r="AMC631"/>
      <c r="AMD631"/>
      <c r="AME631"/>
      <c r="AMF631"/>
      <c r="AMG631"/>
      <c r="AMH631"/>
      <c r="AMI631"/>
      <c r="AMJ631"/>
    </row>
    <row r="632" spans="1:1024" s="57" customFormat="1" ht="42" x14ac:dyDescent="0.3">
      <c r="A632" s="40" t="str">
        <f>VLOOKUP(E632,comité_bassin!A:B,2,0)</f>
        <v>Seine-Normandie</v>
      </c>
      <c r="B632" s="40" t="str">
        <f>VLOOKUP(E632,'Région SAGE'!$A$2:$B$233,2,0)</f>
        <v>NORMANDIE</v>
      </c>
      <c r="C632" s="40" t="str">
        <f>VLOOKUP(E632,'département SAGE'!$A$2:$B$192,2,0)</f>
        <v>SEINE-MARITIME</v>
      </c>
      <c r="D632" s="41" t="s">
        <v>2421</v>
      </c>
      <c r="E632" s="75" t="s">
        <v>2422</v>
      </c>
      <c r="F632" s="42">
        <v>43749</v>
      </c>
      <c r="G632" s="42" t="str">
        <f>VLOOKUP(E632,' SAGE nécessaire'!$A$2:$C$192,2,0)</f>
        <v>non</v>
      </c>
      <c r="H632" s="42" t="str">
        <f>VLOOKUP(E632,' SAGE nécessaire'!$A$2:$C$192,3,0)</f>
        <v>oui</v>
      </c>
      <c r="I632" s="43">
        <v>5</v>
      </c>
      <c r="J632" s="44" t="s">
        <v>2431</v>
      </c>
      <c r="K632" s="40"/>
      <c r="L632" s="45"/>
      <c r="M632" s="46"/>
      <c r="N632" s="45"/>
      <c r="O632" s="46"/>
      <c r="P632" s="47" t="s">
        <v>2432</v>
      </c>
      <c r="Q632" s="48"/>
      <c r="R632" s="79"/>
      <c r="S632" s="55" t="s">
        <v>1784</v>
      </c>
      <c r="T632" s="81"/>
      <c r="U632" s="52"/>
      <c r="V632" s="58"/>
      <c r="X632" s="90"/>
      <c r="Y632" s="90"/>
      <c r="Z632" s="54"/>
      <c r="AA632" s="50"/>
      <c r="AB632" s="55"/>
      <c r="AC632" s="56"/>
      <c r="AJR632"/>
      <c r="AJS632"/>
      <c r="AJT632"/>
      <c r="AJU632"/>
      <c r="AJV632"/>
      <c r="AJW632"/>
      <c r="AJX632"/>
      <c r="AJY632"/>
      <c r="AJZ632"/>
      <c r="AKA632"/>
      <c r="AKB632"/>
      <c r="AKC632"/>
      <c r="AKD632"/>
      <c r="AKE632"/>
      <c r="AKF632"/>
      <c r="AKG632"/>
      <c r="AKH632"/>
      <c r="AKI632"/>
      <c r="AKJ632"/>
      <c r="AKK632"/>
      <c r="AKL632"/>
      <c r="AKM632"/>
      <c r="AKN632"/>
      <c r="AKO632"/>
      <c r="AKP632"/>
      <c r="AKQ632"/>
      <c r="AKR632"/>
      <c r="AKS632"/>
      <c r="AKT632"/>
      <c r="AKU632"/>
      <c r="AKV632"/>
      <c r="AKW632"/>
      <c r="AKX632"/>
      <c r="AKY632"/>
      <c r="AKZ632"/>
      <c r="ALA632"/>
      <c r="ALB632"/>
      <c r="ALC632"/>
      <c r="ALD632"/>
      <c r="ALE632"/>
      <c r="ALF632"/>
      <c r="ALG632"/>
      <c r="ALH632"/>
      <c r="ALI632"/>
      <c r="ALJ632"/>
      <c r="ALK632"/>
      <c r="ALL632"/>
      <c r="ALM632"/>
      <c r="ALN632"/>
      <c r="ALO632"/>
      <c r="ALP632"/>
      <c r="ALQ632"/>
      <c r="ALR632"/>
      <c r="ALS632"/>
      <c r="ALT632"/>
      <c r="ALU632"/>
      <c r="ALV632"/>
      <c r="ALW632"/>
      <c r="ALX632"/>
      <c r="ALY632"/>
      <c r="ALZ632"/>
      <c r="AMA632"/>
      <c r="AMB632"/>
      <c r="AMC632"/>
      <c r="AMD632"/>
      <c r="AME632"/>
      <c r="AMF632"/>
      <c r="AMG632"/>
      <c r="AMH632"/>
      <c r="AMI632"/>
      <c r="AMJ632"/>
    </row>
    <row r="633" spans="1:1024" s="57" customFormat="1" ht="42" x14ac:dyDescent="0.3">
      <c r="A633" s="40" t="str">
        <f>VLOOKUP(E633,comité_bassin!A:B,2,0)</f>
        <v>Seine-Normandie</v>
      </c>
      <c r="B633" s="40" t="str">
        <f>VLOOKUP(E633,'Région SAGE'!$A$2:$B$233,2,0)</f>
        <v>NORMANDIE</v>
      </c>
      <c r="C633" s="40" t="str">
        <f>VLOOKUP(E633,'département SAGE'!$A$2:$B$192,2,0)</f>
        <v>SEINE-MARITIME</v>
      </c>
      <c r="D633" s="41" t="s">
        <v>2421</v>
      </c>
      <c r="E633" s="75" t="s">
        <v>2422</v>
      </c>
      <c r="F633" s="42">
        <v>43749</v>
      </c>
      <c r="G633" s="42" t="str">
        <f>VLOOKUP(E633,' SAGE nécessaire'!$A$2:$C$192,2,0)</f>
        <v>non</v>
      </c>
      <c r="H633" s="42" t="str">
        <f>VLOOKUP(E633,' SAGE nécessaire'!$A$2:$C$192,3,0)</f>
        <v>oui</v>
      </c>
      <c r="I633" s="43">
        <v>6</v>
      </c>
      <c r="J633" s="44" t="s">
        <v>2433</v>
      </c>
      <c r="K633" s="40"/>
      <c r="L633" s="45"/>
      <c r="M633" s="46"/>
      <c r="N633" s="45"/>
      <c r="O633" s="46"/>
      <c r="P633" s="47" t="s">
        <v>2434</v>
      </c>
      <c r="Q633" s="48"/>
      <c r="R633" s="79"/>
      <c r="S633" s="55" t="s">
        <v>1784</v>
      </c>
      <c r="T633" s="81"/>
      <c r="U633" s="52"/>
      <c r="V633" s="58"/>
      <c r="X633" s="90"/>
      <c r="Y633" s="90"/>
      <c r="Z633" s="54"/>
      <c r="AA633" s="50"/>
      <c r="AB633" s="55"/>
      <c r="AC633" s="56"/>
      <c r="AJR633"/>
      <c r="AJS633"/>
      <c r="AJT633"/>
      <c r="AJU633"/>
      <c r="AJV633"/>
      <c r="AJW633"/>
      <c r="AJX633"/>
      <c r="AJY633"/>
      <c r="AJZ633"/>
      <c r="AKA633"/>
      <c r="AKB633"/>
      <c r="AKC633"/>
      <c r="AKD633"/>
      <c r="AKE633"/>
      <c r="AKF633"/>
      <c r="AKG633"/>
      <c r="AKH633"/>
      <c r="AKI633"/>
      <c r="AKJ633"/>
      <c r="AKK633"/>
      <c r="AKL633"/>
      <c r="AKM633"/>
      <c r="AKN633"/>
      <c r="AKO633"/>
      <c r="AKP633"/>
      <c r="AKQ633"/>
      <c r="AKR633"/>
      <c r="AKS633"/>
      <c r="AKT633"/>
      <c r="AKU633"/>
      <c r="AKV633"/>
      <c r="AKW633"/>
      <c r="AKX633"/>
      <c r="AKY633"/>
      <c r="AKZ633"/>
      <c r="ALA633"/>
      <c r="ALB633"/>
      <c r="ALC633"/>
      <c r="ALD633"/>
      <c r="ALE633"/>
      <c r="ALF633"/>
      <c r="ALG633"/>
      <c r="ALH633"/>
      <c r="ALI633"/>
      <c r="ALJ633"/>
      <c r="ALK633"/>
      <c r="ALL633"/>
      <c r="ALM633"/>
      <c r="ALN633"/>
      <c r="ALO633"/>
      <c r="ALP633"/>
      <c r="ALQ633"/>
      <c r="ALR633"/>
      <c r="ALS633"/>
      <c r="ALT633"/>
      <c r="ALU633"/>
      <c r="ALV633"/>
      <c r="ALW633"/>
      <c r="ALX633"/>
      <c r="ALY633"/>
      <c r="ALZ633"/>
      <c r="AMA633"/>
      <c r="AMB633"/>
      <c r="AMC633"/>
      <c r="AMD633"/>
      <c r="AME633"/>
      <c r="AMF633"/>
      <c r="AMG633"/>
      <c r="AMH633"/>
      <c r="AMI633"/>
      <c r="AMJ633"/>
    </row>
    <row r="634" spans="1:1024" s="57" customFormat="1" ht="231" x14ac:dyDescent="0.3">
      <c r="A634" s="40" t="str">
        <f>VLOOKUP(E634,comité_bassin!A:B,2,0)</f>
        <v>Artois-Picardie, Rhin-Meuse</v>
      </c>
      <c r="B634" s="40" t="str">
        <f>VLOOKUP(E634,'Région SAGE'!$A$2:$B$233,2,0)</f>
        <v>HAUTS-DE-FRANCE</v>
      </c>
      <c r="C634" s="40" t="str">
        <f>VLOOKUP(E634,'département SAGE'!$A$2:$B$192,2,0)</f>
        <v>PAS-DE-CALAIS</v>
      </c>
      <c r="D634" s="41" t="s">
        <v>2435</v>
      </c>
      <c r="E634" s="75" t="s">
        <v>2436</v>
      </c>
      <c r="F634" s="42">
        <f>VLOOKUP(E634,date_approbation!$A$2:$B$192,2,0)</f>
        <v>38021</v>
      </c>
      <c r="G634" s="42" t="str">
        <f>VLOOKUP(E634,' SAGE nécessaire'!$A$2:$C$192,2,0)</f>
        <v>non</v>
      </c>
      <c r="H634" s="42" t="str">
        <f>VLOOKUP(E634,' SAGE nécessaire'!$A$2:$C$192,3,0)</f>
        <v>non</v>
      </c>
      <c r="I634" s="43" t="s">
        <v>480</v>
      </c>
      <c r="J634" s="44" t="s">
        <v>2437</v>
      </c>
      <c r="K634" s="40" t="s">
        <v>73</v>
      </c>
      <c r="L634" s="45" t="s">
        <v>138</v>
      </c>
      <c r="M634" s="46" t="s">
        <v>139</v>
      </c>
      <c r="N634" s="45"/>
      <c r="O634" s="46"/>
      <c r="P634" s="47" t="s">
        <v>2438</v>
      </c>
      <c r="Q634" s="48" t="s">
        <v>2439</v>
      </c>
      <c r="R634" s="79" t="s">
        <v>220</v>
      </c>
      <c r="S634" s="50" t="s">
        <v>79</v>
      </c>
      <c r="T634" s="81" t="s">
        <v>565</v>
      </c>
      <c r="U634" s="52" t="s">
        <v>81</v>
      </c>
      <c r="V634" s="58" t="s">
        <v>93</v>
      </c>
      <c r="X634" s="54" t="s">
        <v>83</v>
      </c>
      <c r="Y634" s="54" t="s">
        <v>83</v>
      </c>
      <c r="Z634" s="54" t="s">
        <v>84</v>
      </c>
      <c r="AA634" s="50"/>
      <c r="AB634" s="55"/>
      <c r="AC634" s="56"/>
      <c r="AJR634"/>
      <c r="AJS634"/>
      <c r="AJT634"/>
      <c r="AJU634"/>
      <c r="AJV634"/>
      <c r="AJW634"/>
      <c r="AJX634"/>
      <c r="AJY634"/>
      <c r="AJZ634"/>
      <c r="AKA634"/>
      <c r="AKB634"/>
      <c r="AKC634"/>
      <c r="AKD634"/>
      <c r="AKE634"/>
      <c r="AKF634"/>
      <c r="AKG634"/>
      <c r="AKH634"/>
      <c r="AKI634"/>
      <c r="AKJ634"/>
      <c r="AKK634"/>
      <c r="AKL634"/>
      <c r="AKM634"/>
      <c r="AKN634"/>
      <c r="AKO634"/>
      <c r="AKP634"/>
      <c r="AKQ634"/>
      <c r="AKR634"/>
      <c r="AKS634"/>
      <c r="AKT634"/>
      <c r="AKU634"/>
      <c r="AKV634"/>
      <c r="AKW634"/>
      <c r="AKX634"/>
      <c r="AKY634"/>
      <c r="AKZ634"/>
      <c r="ALA634"/>
      <c r="ALB634"/>
      <c r="ALC634"/>
      <c r="ALD634"/>
      <c r="ALE634"/>
      <c r="ALF634"/>
      <c r="ALG634"/>
      <c r="ALH634"/>
      <c r="ALI634"/>
      <c r="ALJ634"/>
      <c r="ALK634"/>
      <c r="ALL634"/>
      <c r="ALM634"/>
      <c r="ALN634"/>
      <c r="ALO634"/>
      <c r="ALP634"/>
      <c r="ALQ634"/>
      <c r="ALR634"/>
      <c r="ALS634"/>
      <c r="ALT634"/>
      <c r="ALU634"/>
      <c r="ALV634"/>
      <c r="ALW634"/>
      <c r="ALX634"/>
      <c r="ALY634"/>
      <c r="ALZ634"/>
      <c r="AMA634"/>
      <c r="AMB634"/>
      <c r="AMC634"/>
      <c r="AMD634"/>
      <c r="AME634"/>
      <c r="AMF634"/>
      <c r="AMG634"/>
      <c r="AMH634"/>
      <c r="AMI634"/>
      <c r="AMJ634"/>
    </row>
    <row r="635" spans="1:1024" s="57" customFormat="1" ht="168" x14ac:dyDescent="0.3">
      <c r="A635" s="40" t="str">
        <f>VLOOKUP(E635,comité_bassin!A:B,2,0)</f>
        <v>Artois-Picardie, Rhin-Meuse</v>
      </c>
      <c r="B635" s="40" t="str">
        <f>VLOOKUP(E635,'Région SAGE'!$A$2:$B$233,2,0)</f>
        <v>HAUTS-DE-FRANCE</v>
      </c>
      <c r="C635" s="40" t="str">
        <f>VLOOKUP(E635,'département SAGE'!$A$2:$B$192,2,0)</f>
        <v>PAS-DE-CALAIS</v>
      </c>
      <c r="D635" s="41" t="s">
        <v>2435</v>
      </c>
      <c r="E635" s="75" t="s">
        <v>2436</v>
      </c>
      <c r="F635" s="42">
        <f>VLOOKUP(E635,date_approbation!$A$2:$B$192,2,0)</f>
        <v>38021</v>
      </c>
      <c r="G635" s="42" t="str">
        <f>VLOOKUP(E635,' SAGE nécessaire'!$A$2:$C$192,2,0)</f>
        <v>non</v>
      </c>
      <c r="H635" s="42" t="str">
        <f>VLOOKUP(E635,' SAGE nécessaire'!$A$2:$C$192,3,0)</f>
        <v>non</v>
      </c>
      <c r="I635" s="43" t="s">
        <v>484</v>
      </c>
      <c r="J635" s="44" t="s">
        <v>2440</v>
      </c>
      <c r="K635" s="40" t="s">
        <v>73</v>
      </c>
      <c r="L635" s="45" t="str">
        <f t="shared" ref="L635:L640" si="5">IF(OR(S635="2°a)", S635="2°b)",S635="2°c)",S635="4°"),"Milieux aquatiques","")</f>
        <v>Milieux aquatiques</v>
      </c>
      <c r="M635" s="46" t="s">
        <v>224</v>
      </c>
      <c r="N635" s="45"/>
      <c r="O635" s="46"/>
      <c r="P635" s="47" t="s">
        <v>2441</v>
      </c>
      <c r="Q635" s="48" t="s">
        <v>2442</v>
      </c>
      <c r="R635" s="79" t="s">
        <v>200</v>
      </c>
      <c r="S635" s="50" t="s">
        <v>79</v>
      </c>
      <c r="T635" s="81" t="s">
        <v>161</v>
      </c>
      <c r="U635" s="52"/>
      <c r="V635" s="58" t="s">
        <v>82</v>
      </c>
      <c r="X635" s="54" t="s">
        <v>83</v>
      </c>
      <c r="Y635" s="54" t="s">
        <v>83</v>
      </c>
      <c r="Z635" s="54" t="s">
        <v>84</v>
      </c>
      <c r="AA635" s="50"/>
      <c r="AB635" s="55"/>
      <c r="AC635" s="56"/>
      <c r="AJR635"/>
      <c r="AJS635"/>
      <c r="AJT635"/>
      <c r="AJU635"/>
      <c r="AJV635"/>
      <c r="AJW635"/>
      <c r="AJX635"/>
      <c r="AJY635"/>
      <c r="AJZ635"/>
      <c r="AKA635"/>
      <c r="AKB635"/>
      <c r="AKC635"/>
      <c r="AKD635"/>
      <c r="AKE635"/>
      <c r="AKF635"/>
      <c r="AKG635"/>
      <c r="AKH635"/>
      <c r="AKI635"/>
      <c r="AKJ635"/>
      <c r="AKK635"/>
      <c r="AKL635"/>
      <c r="AKM635"/>
      <c r="AKN635"/>
      <c r="AKO635"/>
      <c r="AKP635"/>
      <c r="AKQ635"/>
      <c r="AKR635"/>
      <c r="AKS635"/>
      <c r="AKT635"/>
      <c r="AKU635"/>
      <c r="AKV635"/>
      <c r="AKW635"/>
      <c r="AKX635"/>
      <c r="AKY635"/>
      <c r="AKZ635"/>
      <c r="ALA635"/>
      <c r="ALB635"/>
      <c r="ALC635"/>
      <c r="ALD635"/>
      <c r="ALE635"/>
      <c r="ALF635"/>
      <c r="ALG635"/>
      <c r="ALH635"/>
      <c r="ALI635"/>
      <c r="ALJ635"/>
      <c r="ALK635"/>
      <c r="ALL635"/>
      <c r="ALM635"/>
      <c r="ALN635"/>
      <c r="ALO635"/>
      <c r="ALP635"/>
      <c r="ALQ635"/>
      <c r="ALR635"/>
      <c r="ALS635"/>
      <c r="ALT635"/>
      <c r="ALU635"/>
      <c r="ALV635"/>
      <c r="ALW635"/>
      <c r="ALX635"/>
      <c r="ALY635"/>
      <c r="ALZ635"/>
      <c r="AMA635"/>
      <c r="AMB635"/>
      <c r="AMC635"/>
      <c r="AMD635"/>
      <c r="AME635"/>
      <c r="AMF635"/>
      <c r="AMG635"/>
      <c r="AMH635"/>
      <c r="AMI635"/>
      <c r="AMJ635"/>
    </row>
    <row r="636" spans="1:1024" s="57" customFormat="1" ht="189" x14ac:dyDescent="0.3">
      <c r="A636" s="40" t="str">
        <f>VLOOKUP(E636,comité_bassin!A:B,2,0)</f>
        <v>Artois-Picardie, Rhin-Meuse</v>
      </c>
      <c r="B636" s="40" t="str">
        <f>VLOOKUP(E636,'Région SAGE'!$A$2:$B$233,2,0)</f>
        <v>HAUTS-DE-FRANCE</v>
      </c>
      <c r="C636" s="40" t="str">
        <f>VLOOKUP(E636,'département SAGE'!$A$2:$B$192,2,0)</f>
        <v>PAS-DE-CALAIS</v>
      </c>
      <c r="D636" s="41" t="s">
        <v>2435</v>
      </c>
      <c r="E636" s="75" t="s">
        <v>2436</v>
      </c>
      <c r="F636" s="42">
        <f>VLOOKUP(E636,date_approbation!$A$2:$B$192,2,0)</f>
        <v>38021</v>
      </c>
      <c r="G636" s="42" t="str">
        <f>VLOOKUP(E636,' SAGE nécessaire'!$A$2:$C$192,2,0)</f>
        <v>non</v>
      </c>
      <c r="H636" s="42" t="str">
        <f>VLOOKUP(E636,' SAGE nécessaire'!$A$2:$C$192,3,0)</f>
        <v>non</v>
      </c>
      <c r="I636" s="43" t="s">
        <v>489</v>
      </c>
      <c r="J636" s="44" t="s">
        <v>2443</v>
      </c>
      <c r="K636" s="40" t="s">
        <v>73</v>
      </c>
      <c r="L636" s="45" t="str">
        <f t="shared" si="5"/>
        <v>Milieux aquatiques</v>
      </c>
      <c r="M636" s="46" t="s">
        <v>1344</v>
      </c>
      <c r="N636" s="45"/>
      <c r="O636" s="46"/>
      <c r="P636" s="47" t="s">
        <v>2444</v>
      </c>
      <c r="Q636" s="48" t="s">
        <v>2445</v>
      </c>
      <c r="R636" s="79" t="s">
        <v>200</v>
      </c>
      <c r="S636" s="50" t="s">
        <v>79</v>
      </c>
      <c r="T636" s="67" t="s">
        <v>1347</v>
      </c>
      <c r="U636" s="52"/>
      <c r="V636" s="58" t="s">
        <v>82</v>
      </c>
      <c r="X636" s="54" t="s">
        <v>83</v>
      </c>
      <c r="Y636" s="54" t="s">
        <v>83</v>
      </c>
      <c r="Z636" s="54" t="s">
        <v>84</v>
      </c>
      <c r="AA636" s="50"/>
      <c r="AB636" s="55"/>
      <c r="AC636" s="56"/>
      <c r="AJR636"/>
      <c r="AJS636"/>
      <c r="AJT636"/>
      <c r="AJU636"/>
      <c r="AJV636"/>
      <c r="AJW636"/>
      <c r="AJX636"/>
      <c r="AJY636"/>
      <c r="AJZ636"/>
      <c r="AKA636"/>
      <c r="AKB636"/>
      <c r="AKC636"/>
      <c r="AKD636"/>
      <c r="AKE636"/>
      <c r="AKF636"/>
      <c r="AKG636"/>
      <c r="AKH636"/>
      <c r="AKI636"/>
      <c r="AKJ636"/>
      <c r="AKK636"/>
      <c r="AKL636"/>
      <c r="AKM636"/>
      <c r="AKN636"/>
      <c r="AKO636"/>
      <c r="AKP636"/>
      <c r="AKQ636"/>
      <c r="AKR636"/>
      <c r="AKS636"/>
      <c r="AKT636"/>
      <c r="AKU636"/>
      <c r="AKV636"/>
      <c r="AKW636"/>
      <c r="AKX636"/>
      <c r="AKY636"/>
      <c r="AKZ636"/>
      <c r="ALA636"/>
      <c r="ALB636"/>
      <c r="ALC636"/>
      <c r="ALD636"/>
      <c r="ALE636"/>
      <c r="ALF636"/>
      <c r="ALG636"/>
      <c r="ALH636"/>
      <c r="ALI636"/>
      <c r="ALJ636"/>
      <c r="ALK636"/>
      <c r="ALL636"/>
      <c r="ALM636"/>
      <c r="ALN636"/>
      <c r="ALO636"/>
      <c r="ALP636"/>
      <c r="ALQ636"/>
      <c r="ALR636"/>
      <c r="ALS636"/>
      <c r="ALT636"/>
      <c r="ALU636"/>
      <c r="ALV636"/>
      <c r="ALW636"/>
      <c r="ALX636"/>
      <c r="ALY636"/>
      <c r="ALZ636"/>
      <c r="AMA636"/>
      <c r="AMB636"/>
      <c r="AMC636"/>
      <c r="AMD636"/>
      <c r="AME636"/>
      <c r="AMF636"/>
      <c r="AMG636"/>
      <c r="AMH636"/>
      <c r="AMI636"/>
      <c r="AMJ636"/>
    </row>
    <row r="637" spans="1:1024" s="57" customFormat="1" ht="252" x14ac:dyDescent="0.3">
      <c r="A637" s="40" t="str">
        <f>VLOOKUP(E637,comité_bassin!A:B,2,0)</f>
        <v>Artois-Picardie, Rhin-Meuse</v>
      </c>
      <c r="B637" s="40" t="str">
        <f>VLOOKUP(E637,'Région SAGE'!$A$2:$B$233,2,0)</f>
        <v>HAUTS-DE-FRANCE</v>
      </c>
      <c r="C637" s="40" t="str">
        <f>VLOOKUP(E637,'département SAGE'!$A$2:$B$192,2,0)</f>
        <v>PAS-DE-CALAIS</v>
      </c>
      <c r="D637" s="41" t="s">
        <v>2435</v>
      </c>
      <c r="E637" s="75" t="s">
        <v>2436</v>
      </c>
      <c r="F637" s="42">
        <f>VLOOKUP(E637,date_approbation!$A$2:$B$192,2,0)</f>
        <v>38021</v>
      </c>
      <c r="G637" s="42" t="str">
        <f>VLOOKUP(E637,' SAGE nécessaire'!$A$2:$C$192,2,0)</f>
        <v>non</v>
      </c>
      <c r="H637" s="42" t="str">
        <f>VLOOKUP(E637,' SAGE nécessaire'!$A$2:$C$192,3,0)</f>
        <v>non</v>
      </c>
      <c r="I637" s="43" t="s">
        <v>493</v>
      </c>
      <c r="J637" s="44" t="s">
        <v>2446</v>
      </c>
      <c r="K637" s="40" t="s">
        <v>73</v>
      </c>
      <c r="L637" s="45" t="str">
        <f t="shared" si="5"/>
        <v>Milieux aquatiques</v>
      </c>
      <c r="M637" s="46" t="s">
        <v>395</v>
      </c>
      <c r="N637" s="45"/>
      <c r="O637" s="46"/>
      <c r="P637" s="47" t="s">
        <v>2447</v>
      </c>
      <c r="Q637" s="48" t="s">
        <v>2448</v>
      </c>
      <c r="R637" s="79" t="s">
        <v>200</v>
      </c>
      <c r="S637" s="50" t="s">
        <v>79</v>
      </c>
      <c r="T637" s="67" t="s">
        <v>1016</v>
      </c>
      <c r="U637" s="52"/>
      <c r="V637" s="58" t="s">
        <v>82</v>
      </c>
      <c r="X637" s="54" t="s">
        <v>83</v>
      </c>
      <c r="Y637" s="54" t="s">
        <v>83</v>
      </c>
      <c r="Z637" s="54" t="s">
        <v>84</v>
      </c>
      <c r="AA637" s="50"/>
      <c r="AB637" s="55"/>
      <c r="AC637" s="56"/>
      <c r="AJR637"/>
      <c r="AJS637"/>
      <c r="AJT637"/>
      <c r="AJU637"/>
      <c r="AJV637"/>
      <c r="AJW637"/>
      <c r="AJX637"/>
      <c r="AJY637"/>
      <c r="AJZ637"/>
      <c r="AKA637"/>
      <c r="AKB637"/>
      <c r="AKC637"/>
      <c r="AKD637"/>
      <c r="AKE637"/>
      <c r="AKF637"/>
      <c r="AKG637"/>
      <c r="AKH637"/>
      <c r="AKI637"/>
      <c r="AKJ637"/>
      <c r="AKK637"/>
      <c r="AKL637"/>
      <c r="AKM637"/>
      <c r="AKN637"/>
      <c r="AKO637"/>
      <c r="AKP637"/>
      <c r="AKQ637"/>
      <c r="AKR637"/>
      <c r="AKS637"/>
      <c r="AKT637"/>
      <c r="AKU637"/>
      <c r="AKV637"/>
      <c r="AKW637"/>
      <c r="AKX637"/>
      <c r="AKY637"/>
      <c r="AKZ637"/>
      <c r="ALA637"/>
      <c r="ALB637"/>
      <c r="ALC637"/>
      <c r="ALD637"/>
      <c r="ALE637"/>
      <c r="ALF637"/>
      <c r="ALG637"/>
      <c r="ALH637"/>
      <c r="ALI637"/>
      <c r="ALJ637"/>
      <c r="ALK637"/>
      <c r="ALL637"/>
      <c r="ALM637"/>
      <c r="ALN637"/>
      <c r="ALO637"/>
      <c r="ALP637"/>
      <c r="ALQ637"/>
      <c r="ALR637"/>
      <c r="ALS637"/>
      <c r="ALT637"/>
      <c r="ALU637"/>
      <c r="ALV637"/>
      <c r="ALW637"/>
      <c r="ALX637"/>
      <c r="ALY637"/>
      <c r="ALZ637"/>
      <c r="AMA637"/>
      <c r="AMB637"/>
      <c r="AMC637"/>
      <c r="AMD637"/>
      <c r="AME637"/>
      <c r="AMF637"/>
      <c r="AMG637"/>
      <c r="AMH637"/>
      <c r="AMI637"/>
      <c r="AMJ637"/>
    </row>
    <row r="638" spans="1:1024" s="57" customFormat="1" ht="315" x14ac:dyDescent="0.3">
      <c r="A638" s="40" t="str">
        <f>VLOOKUP(E638,comité_bassin!A:B,2,0)</f>
        <v>Artois-Picardie, Rhin-Meuse</v>
      </c>
      <c r="B638" s="40" t="str">
        <f>VLOOKUP(E638,'Région SAGE'!$A$2:$B$233,2,0)</f>
        <v>HAUTS-DE-FRANCE</v>
      </c>
      <c r="C638" s="40" t="str">
        <f>VLOOKUP(E638,'département SAGE'!$A$2:$B$192,2,0)</f>
        <v>PAS-DE-CALAIS</v>
      </c>
      <c r="D638" s="41" t="s">
        <v>2435</v>
      </c>
      <c r="E638" s="75" t="s">
        <v>2436</v>
      </c>
      <c r="F638" s="42">
        <f>VLOOKUP(E638,date_approbation!$A$2:$B$192,2,0)</f>
        <v>38021</v>
      </c>
      <c r="G638" s="42" t="str">
        <f>VLOOKUP(E638,' SAGE nécessaire'!$A$2:$C$192,2,0)</f>
        <v>non</v>
      </c>
      <c r="H638" s="42" t="str">
        <f>VLOOKUP(E638,' SAGE nécessaire'!$A$2:$C$192,3,0)</f>
        <v>non</v>
      </c>
      <c r="I638" s="43" t="s">
        <v>497</v>
      </c>
      <c r="J638" s="44" t="s">
        <v>2449</v>
      </c>
      <c r="K638" s="40" t="s">
        <v>73</v>
      </c>
      <c r="L638" s="45" t="str">
        <f t="shared" si="5"/>
        <v>Milieux aquatiques</v>
      </c>
      <c r="M638" s="46" t="s">
        <v>217</v>
      </c>
      <c r="N638" s="45"/>
      <c r="O638" s="46"/>
      <c r="P638" s="47" t="s">
        <v>2450</v>
      </c>
      <c r="Q638" s="48" t="s">
        <v>2451</v>
      </c>
      <c r="R638" s="79" t="s">
        <v>200</v>
      </c>
      <c r="S638" s="50" t="s">
        <v>79</v>
      </c>
      <c r="T638" s="67" t="s">
        <v>1282</v>
      </c>
      <c r="U638" s="52"/>
      <c r="V638" s="58" t="s">
        <v>82</v>
      </c>
      <c r="X638" s="54" t="s">
        <v>83</v>
      </c>
      <c r="Y638" s="54" t="s">
        <v>83</v>
      </c>
      <c r="Z638" s="54" t="s">
        <v>84</v>
      </c>
      <c r="AA638" s="50"/>
      <c r="AB638" s="55"/>
      <c r="AC638" s="56"/>
      <c r="AJR638"/>
      <c r="AJS638"/>
      <c r="AJT638"/>
      <c r="AJU638"/>
      <c r="AJV638"/>
      <c r="AJW638"/>
      <c r="AJX638"/>
      <c r="AJY638"/>
      <c r="AJZ638"/>
      <c r="AKA638"/>
      <c r="AKB638"/>
      <c r="AKC638"/>
      <c r="AKD638"/>
      <c r="AKE638"/>
      <c r="AKF638"/>
      <c r="AKG638"/>
      <c r="AKH638"/>
      <c r="AKI638"/>
      <c r="AKJ638"/>
      <c r="AKK638"/>
      <c r="AKL638"/>
      <c r="AKM638"/>
      <c r="AKN638"/>
      <c r="AKO638"/>
      <c r="AKP638"/>
      <c r="AKQ638"/>
      <c r="AKR638"/>
      <c r="AKS638"/>
      <c r="AKT638"/>
      <c r="AKU638"/>
      <c r="AKV638"/>
      <c r="AKW638"/>
      <c r="AKX638"/>
      <c r="AKY638"/>
      <c r="AKZ638"/>
      <c r="ALA638"/>
      <c r="ALB638"/>
      <c r="ALC638"/>
      <c r="ALD638"/>
      <c r="ALE638"/>
      <c r="ALF638"/>
      <c r="ALG638"/>
      <c r="ALH638"/>
      <c r="ALI638"/>
      <c r="ALJ638"/>
      <c r="ALK638"/>
      <c r="ALL638"/>
      <c r="ALM638"/>
      <c r="ALN638"/>
      <c r="ALO638"/>
      <c r="ALP638"/>
      <c r="ALQ638"/>
      <c r="ALR638"/>
      <c r="ALS638"/>
      <c r="ALT638"/>
      <c r="ALU638"/>
      <c r="ALV638"/>
      <c r="ALW638"/>
      <c r="ALX638"/>
      <c r="ALY638"/>
      <c r="ALZ638"/>
      <c r="AMA638"/>
      <c r="AMB638"/>
      <c r="AMC638"/>
      <c r="AMD638"/>
      <c r="AME638"/>
      <c r="AMF638"/>
      <c r="AMG638"/>
      <c r="AMH638"/>
      <c r="AMI638"/>
      <c r="AMJ638"/>
    </row>
    <row r="639" spans="1:1024" s="57" customFormat="1" ht="315" x14ac:dyDescent="0.3">
      <c r="A639" s="40" t="str">
        <f>VLOOKUP(E639,comité_bassin!A:B,2,0)</f>
        <v>Artois-Picardie, Rhin-Meuse</v>
      </c>
      <c r="B639" s="40" t="str">
        <f>VLOOKUP(E639,'Région SAGE'!$A$2:$B$233,2,0)</f>
        <v>HAUTS-DE-FRANCE</v>
      </c>
      <c r="C639" s="40" t="str">
        <f>VLOOKUP(E639,'département SAGE'!$A$2:$B$192,2,0)</f>
        <v>PAS-DE-CALAIS</v>
      </c>
      <c r="D639" s="41" t="s">
        <v>2435</v>
      </c>
      <c r="E639" s="75" t="s">
        <v>2436</v>
      </c>
      <c r="F639" s="42">
        <f>VLOOKUP(E639,date_approbation!$A$2:$B$192,2,0)</f>
        <v>38021</v>
      </c>
      <c r="G639" s="42" t="str">
        <f>VLOOKUP(E639,' SAGE nécessaire'!$A$2:$C$192,2,0)</f>
        <v>non</v>
      </c>
      <c r="H639" s="42" t="str">
        <f>VLOOKUP(E639,' SAGE nécessaire'!$A$2:$C$192,3,0)</f>
        <v>non</v>
      </c>
      <c r="I639" s="43" t="s">
        <v>576</v>
      </c>
      <c r="J639" s="44" t="s">
        <v>2452</v>
      </c>
      <c r="K639" s="40" t="s">
        <v>73</v>
      </c>
      <c r="L639" s="45" t="str">
        <f t="shared" si="5"/>
        <v>Milieux aquatiques</v>
      </c>
      <c r="M639" s="46" t="s">
        <v>87</v>
      </c>
      <c r="N639" s="45"/>
      <c r="O639" s="46"/>
      <c r="P639" s="47" t="s">
        <v>2453</v>
      </c>
      <c r="Q639" s="48" t="s">
        <v>2454</v>
      </c>
      <c r="R639" s="79" t="s">
        <v>200</v>
      </c>
      <c r="S639" s="50" t="s">
        <v>79</v>
      </c>
      <c r="T639" s="81" t="s">
        <v>92</v>
      </c>
      <c r="U639" s="52" t="s">
        <v>81</v>
      </c>
      <c r="V639" s="58" t="s">
        <v>93</v>
      </c>
      <c r="W639" s="57" t="s">
        <v>2455</v>
      </c>
      <c r="X639" s="54" t="s">
        <v>83</v>
      </c>
      <c r="Y639" s="54" t="s">
        <v>83</v>
      </c>
      <c r="Z639" s="54" t="s">
        <v>84</v>
      </c>
      <c r="AA639" s="50"/>
      <c r="AB639" s="55"/>
      <c r="AC639" s="56"/>
      <c r="AJR639"/>
      <c r="AJS639"/>
      <c r="AJT639"/>
      <c r="AJU639"/>
      <c r="AJV639"/>
      <c r="AJW639"/>
      <c r="AJX639"/>
      <c r="AJY639"/>
      <c r="AJZ639"/>
      <c r="AKA639"/>
      <c r="AKB639"/>
      <c r="AKC639"/>
      <c r="AKD639"/>
      <c r="AKE639"/>
      <c r="AKF639"/>
      <c r="AKG639"/>
      <c r="AKH639"/>
      <c r="AKI639"/>
      <c r="AKJ639"/>
      <c r="AKK639"/>
      <c r="AKL639"/>
      <c r="AKM639"/>
      <c r="AKN639"/>
      <c r="AKO639"/>
      <c r="AKP639"/>
      <c r="AKQ639"/>
      <c r="AKR639"/>
      <c r="AKS639"/>
      <c r="AKT639"/>
      <c r="AKU639"/>
      <c r="AKV639"/>
      <c r="AKW639"/>
      <c r="AKX639"/>
      <c r="AKY639"/>
      <c r="AKZ639"/>
      <c r="ALA639"/>
      <c r="ALB639"/>
      <c r="ALC639"/>
      <c r="ALD639"/>
      <c r="ALE639"/>
      <c r="ALF639"/>
      <c r="ALG639"/>
      <c r="ALH639"/>
      <c r="ALI639"/>
      <c r="ALJ639"/>
      <c r="ALK639"/>
      <c r="ALL639"/>
      <c r="ALM639"/>
      <c r="ALN639"/>
      <c r="ALO639"/>
      <c r="ALP639"/>
      <c r="ALQ639"/>
      <c r="ALR639"/>
      <c r="ALS639"/>
      <c r="ALT639"/>
      <c r="ALU639"/>
      <c r="ALV639"/>
      <c r="ALW639"/>
      <c r="ALX639"/>
      <c r="ALY639"/>
      <c r="ALZ639"/>
      <c r="AMA639"/>
      <c r="AMB639"/>
      <c r="AMC639"/>
      <c r="AMD639"/>
      <c r="AME639"/>
      <c r="AMF639"/>
      <c r="AMG639"/>
      <c r="AMH639"/>
      <c r="AMI639"/>
      <c r="AMJ639"/>
    </row>
    <row r="640" spans="1:1024" s="57" customFormat="1" ht="336" x14ac:dyDescent="0.3">
      <c r="A640" s="40" t="str">
        <f>VLOOKUP(E640,comité_bassin!A:B,2,0)</f>
        <v>Artois-Picardie, Rhin-Meuse</v>
      </c>
      <c r="B640" s="40" t="str">
        <f>VLOOKUP(E640,'Région SAGE'!$A$2:$B$233,2,0)</f>
        <v>HAUTS-DE-FRANCE</v>
      </c>
      <c r="C640" s="40" t="str">
        <f>VLOOKUP(E640,'département SAGE'!$A$2:$B$192,2,0)</f>
        <v>PAS-DE-CALAIS</v>
      </c>
      <c r="D640" s="41" t="s">
        <v>2435</v>
      </c>
      <c r="E640" s="75" t="s">
        <v>2436</v>
      </c>
      <c r="F640" s="42">
        <f>VLOOKUP(E640,date_approbation!$A$2:$B$192,2,0)</f>
        <v>38021</v>
      </c>
      <c r="G640" s="42" t="str">
        <f>VLOOKUP(E640,' SAGE nécessaire'!$A$2:$C$192,2,0)</f>
        <v>non</v>
      </c>
      <c r="H640" s="42" t="str">
        <f>VLOOKUP(E640,' SAGE nécessaire'!$A$2:$C$192,3,0)</f>
        <v>non</v>
      </c>
      <c r="I640" s="43" t="s">
        <v>541</v>
      </c>
      <c r="J640" s="44" t="s">
        <v>2456</v>
      </c>
      <c r="K640" s="40" t="s">
        <v>73</v>
      </c>
      <c r="L640" s="45" t="str">
        <f t="shared" si="5"/>
        <v>Milieux aquatiques</v>
      </c>
      <c r="M640" s="59" t="s">
        <v>119</v>
      </c>
      <c r="N640" s="45"/>
      <c r="O640" s="46"/>
      <c r="P640" s="47" t="s">
        <v>2457</v>
      </c>
      <c r="Q640" s="48" t="s">
        <v>2458</v>
      </c>
      <c r="R640" s="79" t="s">
        <v>220</v>
      </c>
      <c r="S640" s="50" t="s">
        <v>79</v>
      </c>
      <c r="T640" s="81" t="s">
        <v>460</v>
      </c>
      <c r="U640" s="52"/>
      <c r="V640" s="58" t="s">
        <v>82</v>
      </c>
      <c r="X640" s="54" t="s">
        <v>83</v>
      </c>
      <c r="Y640" s="54" t="s">
        <v>83</v>
      </c>
      <c r="Z640" s="54" t="s">
        <v>84</v>
      </c>
      <c r="AA640" s="50"/>
      <c r="AB640" s="55"/>
      <c r="AC640" s="56"/>
      <c r="AJR640"/>
      <c r="AJS640"/>
      <c r="AJT640"/>
      <c r="AJU640"/>
      <c r="AJV640"/>
      <c r="AJW640"/>
      <c r="AJX640"/>
      <c r="AJY640"/>
      <c r="AJZ640"/>
      <c r="AKA640"/>
      <c r="AKB640"/>
      <c r="AKC640"/>
      <c r="AKD640"/>
      <c r="AKE640"/>
      <c r="AKF640"/>
      <c r="AKG640"/>
      <c r="AKH640"/>
      <c r="AKI640"/>
      <c r="AKJ640"/>
      <c r="AKK640"/>
      <c r="AKL640"/>
      <c r="AKM640"/>
      <c r="AKN640"/>
      <c r="AKO640"/>
      <c r="AKP640"/>
      <c r="AKQ640"/>
      <c r="AKR640"/>
      <c r="AKS640"/>
      <c r="AKT640"/>
      <c r="AKU640"/>
      <c r="AKV640"/>
      <c r="AKW640"/>
      <c r="AKX640"/>
      <c r="AKY640"/>
      <c r="AKZ640"/>
      <c r="ALA640"/>
      <c r="ALB640"/>
      <c r="ALC640"/>
      <c r="ALD640"/>
      <c r="ALE640"/>
      <c r="ALF640"/>
      <c r="ALG640"/>
      <c r="ALH640"/>
      <c r="ALI640"/>
      <c r="ALJ640"/>
      <c r="ALK640"/>
      <c r="ALL640"/>
      <c r="ALM640"/>
      <c r="ALN640"/>
      <c r="ALO640"/>
      <c r="ALP640"/>
      <c r="ALQ640"/>
      <c r="ALR640"/>
      <c r="ALS640"/>
      <c r="ALT640"/>
      <c r="ALU640"/>
      <c r="ALV640"/>
      <c r="ALW640"/>
      <c r="ALX640"/>
      <c r="ALY640"/>
      <c r="ALZ640"/>
      <c r="AMA640"/>
      <c r="AMB640"/>
      <c r="AMC640"/>
      <c r="AMD640"/>
      <c r="AME640"/>
      <c r="AMF640"/>
      <c r="AMG640"/>
      <c r="AMH640"/>
      <c r="AMI640"/>
      <c r="AMJ640"/>
    </row>
    <row r="641" spans="1:1024" s="57" customFormat="1" ht="126" x14ac:dyDescent="0.3">
      <c r="A641" s="40" t="str">
        <f>VLOOKUP(E641,comité_bassin!A:B,2,0)</f>
        <v>Artois-Picardie, Rhin-Meuse</v>
      </c>
      <c r="B641" s="40" t="str">
        <f>VLOOKUP(E641,'Région SAGE'!$A$2:$B$233,2,0)</f>
        <v>HAUTS-DE-FRANCE</v>
      </c>
      <c r="C641" s="40" t="str">
        <f>VLOOKUP(E641,'département SAGE'!$A$2:$B$192,2,0)</f>
        <v>PAS-DE-CALAIS</v>
      </c>
      <c r="D641" s="41" t="s">
        <v>2435</v>
      </c>
      <c r="E641" s="75" t="s">
        <v>2436</v>
      </c>
      <c r="F641" s="42">
        <f>VLOOKUP(E641,date_approbation!$A$2:$B$192,2,0)</f>
        <v>38021</v>
      </c>
      <c r="G641" s="42" t="str">
        <f>VLOOKUP(E641,' SAGE nécessaire'!$A$2:$C$192,2,0)</f>
        <v>non</v>
      </c>
      <c r="H641" s="42" t="str">
        <f>VLOOKUP(E641,' SAGE nécessaire'!$A$2:$C$192,3,0)</f>
        <v>non</v>
      </c>
      <c r="I641" s="43" t="s">
        <v>546</v>
      </c>
      <c r="J641" s="44" t="s">
        <v>2459</v>
      </c>
      <c r="K641" s="40" t="s">
        <v>73</v>
      </c>
      <c r="L641" s="45" t="s">
        <v>74</v>
      </c>
      <c r="M641" s="46" t="s">
        <v>2460</v>
      </c>
      <c r="N641" s="45"/>
      <c r="O641" s="46"/>
      <c r="P641" s="47" t="s">
        <v>2461</v>
      </c>
      <c r="Q641" s="48" t="s">
        <v>2462</v>
      </c>
      <c r="R641" s="79" t="s">
        <v>220</v>
      </c>
      <c r="S641" s="50" t="s">
        <v>1811</v>
      </c>
      <c r="T641" s="73" t="s">
        <v>514</v>
      </c>
      <c r="U641" s="52"/>
      <c r="V641" s="58" t="s">
        <v>82</v>
      </c>
      <c r="X641" s="54" t="s">
        <v>83</v>
      </c>
      <c r="Y641" s="54" t="s">
        <v>83</v>
      </c>
      <c r="Z641" s="54" t="s">
        <v>84</v>
      </c>
      <c r="AA641" s="50"/>
      <c r="AB641" s="55"/>
      <c r="AC641" s="56"/>
      <c r="AJR641"/>
      <c r="AJS641"/>
      <c r="AJT641"/>
      <c r="AJU641"/>
      <c r="AJV641"/>
      <c r="AJW641"/>
      <c r="AJX641"/>
      <c r="AJY641"/>
      <c r="AJZ641"/>
      <c r="AKA641"/>
      <c r="AKB641"/>
      <c r="AKC641"/>
      <c r="AKD641"/>
      <c r="AKE641"/>
      <c r="AKF641"/>
      <c r="AKG641"/>
      <c r="AKH641"/>
      <c r="AKI641"/>
      <c r="AKJ641"/>
      <c r="AKK641"/>
      <c r="AKL641"/>
      <c r="AKM641"/>
      <c r="AKN641"/>
      <c r="AKO641"/>
      <c r="AKP641"/>
      <c r="AKQ641"/>
      <c r="AKR641"/>
      <c r="AKS641"/>
      <c r="AKT641"/>
      <c r="AKU641"/>
      <c r="AKV641"/>
      <c r="AKW641"/>
      <c r="AKX641"/>
      <c r="AKY641"/>
      <c r="AKZ641"/>
      <c r="ALA641"/>
      <c r="ALB641"/>
      <c r="ALC641"/>
      <c r="ALD641"/>
      <c r="ALE641"/>
      <c r="ALF641"/>
      <c r="ALG641"/>
      <c r="ALH641"/>
      <c r="ALI641"/>
      <c r="ALJ641"/>
      <c r="ALK641"/>
      <c r="ALL641"/>
      <c r="ALM641"/>
      <c r="ALN641"/>
      <c r="ALO641"/>
      <c r="ALP641"/>
      <c r="ALQ641"/>
      <c r="ALR641"/>
      <c r="ALS641"/>
      <c r="ALT641"/>
      <c r="ALU641"/>
      <c r="ALV641"/>
      <c r="ALW641"/>
      <c r="ALX641"/>
      <c r="ALY641"/>
      <c r="ALZ641"/>
      <c r="AMA641"/>
      <c r="AMB641"/>
      <c r="AMC641"/>
      <c r="AMD641"/>
      <c r="AME641"/>
      <c r="AMF641"/>
      <c r="AMG641"/>
      <c r="AMH641"/>
      <c r="AMI641"/>
      <c r="AMJ641"/>
    </row>
    <row r="642" spans="1:1024" s="57" customFormat="1" ht="189" x14ac:dyDescent="0.3">
      <c r="A642" s="40" t="str">
        <f>VLOOKUP(E642,comité_bassin!A:B,2,0)</f>
        <v>Artois-Picardie, Rhin-Meuse</v>
      </c>
      <c r="B642" s="40" t="str">
        <f>VLOOKUP(E642,'Région SAGE'!$A$2:$B$233,2,0)</f>
        <v>HAUTS-DE-FRANCE</v>
      </c>
      <c r="C642" s="40" t="str">
        <f>VLOOKUP(E642,'département SAGE'!$A$2:$B$192,2,0)</f>
        <v>PAS-DE-CALAIS</v>
      </c>
      <c r="D642" s="41" t="s">
        <v>2435</v>
      </c>
      <c r="E642" s="75" t="s">
        <v>2436</v>
      </c>
      <c r="F642" s="42">
        <f>VLOOKUP(E642,date_approbation!$A$2:$B$192,2,0)</f>
        <v>38021</v>
      </c>
      <c r="G642" s="42" t="str">
        <f>VLOOKUP(E642,' SAGE nécessaire'!$A$2:$C$192,2,0)</f>
        <v>non</v>
      </c>
      <c r="H642" s="42" t="str">
        <f>VLOOKUP(E642,' SAGE nécessaire'!$A$2:$C$192,3,0)</f>
        <v>non</v>
      </c>
      <c r="I642" s="43" t="s">
        <v>550</v>
      </c>
      <c r="J642" s="44" t="s">
        <v>2463</v>
      </c>
      <c r="K642" s="40" t="s">
        <v>73</v>
      </c>
      <c r="L642" s="45" t="s">
        <v>138</v>
      </c>
      <c r="M642" s="46" t="s">
        <v>2464</v>
      </c>
      <c r="N642" s="45"/>
      <c r="O642" s="46"/>
      <c r="P642" s="47" t="s">
        <v>2465</v>
      </c>
      <c r="Q642" s="48" t="s">
        <v>2466</v>
      </c>
      <c r="R642" s="79" t="s">
        <v>200</v>
      </c>
      <c r="S642" s="50" t="s">
        <v>2467</v>
      </c>
      <c r="T642" s="81" t="s">
        <v>555</v>
      </c>
      <c r="U642" s="52" t="s">
        <v>81</v>
      </c>
      <c r="V642" s="58" t="s">
        <v>82</v>
      </c>
      <c r="X642" s="54" t="s">
        <v>83</v>
      </c>
      <c r="Y642" s="54" t="s">
        <v>83</v>
      </c>
      <c r="Z642" s="54" t="s">
        <v>84</v>
      </c>
      <c r="AA642" s="50"/>
      <c r="AB642" s="55"/>
      <c r="AC642" s="56"/>
      <c r="AJR642"/>
      <c r="AJS642"/>
      <c r="AJT642"/>
      <c r="AJU642"/>
      <c r="AJV642"/>
      <c r="AJW642"/>
      <c r="AJX642"/>
      <c r="AJY642"/>
      <c r="AJZ642"/>
      <c r="AKA642"/>
      <c r="AKB642"/>
      <c r="AKC642"/>
      <c r="AKD642"/>
      <c r="AKE642"/>
      <c r="AKF642"/>
      <c r="AKG642"/>
      <c r="AKH642"/>
      <c r="AKI642"/>
      <c r="AKJ642"/>
      <c r="AKK642"/>
      <c r="AKL642"/>
      <c r="AKM642"/>
      <c r="AKN642"/>
      <c r="AKO642"/>
      <c r="AKP642"/>
      <c r="AKQ642"/>
      <c r="AKR642"/>
      <c r="AKS642"/>
      <c r="AKT642"/>
      <c r="AKU642"/>
      <c r="AKV642"/>
      <c r="AKW642"/>
      <c r="AKX642"/>
      <c r="AKY642"/>
      <c r="AKZ642"/>
      <c r="ALA642"/>
      <c r="ALB642"/>
      <c r="ALC642"/>
      <c r="ALD642"/>
      <c r="ALE642"/>
      <c r="ALF642"/>
      <c r="ALG642"/>
      <c r="ALH642"/>
      <c r="ALI642"/>
      <c r="ALJ642"/>
      <c r="ALK642"/>
      <c r="ALL642"/>
      <c r="ALM642"/>
      <c r="ALN642"/>
      <c r="ALO642"/>
      <c r="ALP642"/>
      <c r="ALQ642"/>
      <c r="ALR642"/>
      <c r="ALS642"/>
      <c r="ALT642"/>
      <c r="ALU642"/>
      <c r="ALV642"/>
      <c r="ALW642"/>
      <c r="ALX642"/>
      <c r="ALY642"/>
      <c r="ALZ642"/>
      <c r="AMA642"/>
      <c r="AMB642"/>
      <c r="AMC642"/>
      <c r="AMD642"/>
      <c r="AME642"/>
      <c r="AMF642"/>
      <c r="AMG642"/>
      <c r="AMH642"/>
      <c r="AMI642"/>
      <c r="AMJ642"/>
    </row>
    <row r="643" spans="1:1024" s="57" customFormat="1" ht="189" x14ac:dyDescent="0.3">
      <c r="A643" s="40" t="str">
        <f>VLOOKUP(E643,comité_bassin!A:B,2,0)</f>
        <v>Artois-Picardie, Rhin-Meuse</v>
      </c>
      <c r="B643" s="40" t="str">
        <f>VLOOKUP(E643,'Région SAGE'!$A$2:$B$233,2,0)</f>
        <v>HAUTS-DE-FRANCE</v>
      </c>
      <c r="C643" s="40" t="str">
        <f>VLOOKUP(E643,'département SAGE'!$A$2:$B$192,2,0)</f>
        <v>PAS-DE-CALAIS</v>
      </c>
      <c r="D643" s="41" t="s">
        <v>2435</v>
      </c>
      <c r="E643" s="75" t="s">
        <v>2436</v>
      </c>
      <c r="F643" s="42">
        <f>VLOOKUP(E643,date_approbation!$A$2:$B$192,2,0)</f>
        <v>38021</v>
      </c>
      <c r="G643" s="42" t="str">
        <f>VLOOKUP(E643,' SAGE nécessaire'!$A$2:$C$192,2,0)</f>
        <v>non</v>
      </c>
      <c r="H643" s="42" t="str">
        <f>VLOOKUP(E643,' SAGE nécessaire'!$A$2:$C$192,3,0)</f>
        <v>non</v>
      </c>
      <c r="I643" s="43" t="s">
        <v>637</v>
      </c>
      <c r="J643" s="44" t="s">
        <v>2468</v>
      </c>
      <c r="K643" s="40" t="s">
        <v>73</v>
      </c>
      <c r="L643" s="45" t="s">
        <v>138</v>
      </c>
      <c r="M643" s="46" t="s">
        <v>139</v>
      </c>
      <c r="N643" s="45"/>
      <c r="O643" s="46"/>
      <c r="P643" s="47" t="s">
        <v>2469</v>
      </c>
      <c r="Q643" s="48" t="s">
        <v>2470</v>
      </c>
      <c r="R643" s="79" t="s">
        <v>220</v>
      </c>
      <c r="S643" s="50" t="s">
        <v>79</v>
      </c>
      <c r="T643" s="81" t="s">
        <v>565</v>
      </c>
      <c r="U643" s="52" t="s">
        <v>298</v>
      </c>
      <c r="V643" s="58" t="s">
        <v>82</v>
      </c>
      <c r="X643" s="54" t="s">
        <v>83</v>
      </c>
      <c r="Y643" s="54" t="s">
        <v>83</v>
      </c>
      <c r="Z643" s="54" t="s">
        <v>84</v>
      </c>
      <c r="AA643" s="50"/>
      <c r="AB643" s="55"/>
      <c r="AC643" s="56"/>
      <c r="AJR643"/>
      <c r="AJS643"/>
      <c r="AJT643"/>
      <c r="AJU643"/>
      <c r="AJV643"/>
      <c r="AJW643"/>
      <c r="AJX643"/>
      <c r="AJY643"/>
      <c r="AJZ643"/>
      <c r="AKA643"/>
      <c r="AKB643"/>
      <c r="AKC643"/>
      <c r="AKD643"/>
      <c r="AKE643"/>
      <c r="AKF643"/>
      <c r="AKG643"/>
      <c r="AKH643"/>
      <c r="AKI643"/>
      <c r="AKJ643"/>
      <c r="AKK643"/>
      <c r="AKL643"/>
      <c r="AKM643"/>
      <c r="AKN643"/>
      <c r="AKO643"/>
      <c r="AKP643"/>
      <c r="AKQ643"/>
      <c r="AKR643"/>
      <c r="AKS643"/>
      <c r="AKT643"/>
      <c r="AKU643"/>
      <c r="AKV643"/>
      <c r="AKW643"/>
      <c r="AKX643"/>
      <c r="AKY643"/>
      <c r="AKZ643"/>
      <c r="ALA643"/>
      <c r="ALB643"/>
      <c r="ALC643"/>
      <c r="ALD643"/>
      <c r="ALE643"/>
      <c r="ALF643"/>
      <c r="ALG643"/>
      <c r="ALH643"/>
      <c r="ALI643"/>
      <c r="ALJ643"/>
      <c r="ALK643"/>
      <c r="ALL643"/>
      <c r="ALM643"/>
      <c r="ALN643"/>
      <c r="ALO643"/>
      <c r="ALP643"/>
      <c r="ALQ643"/>
      <c r="ALR643"/>
      <c r="ALS643"/>
      <c r="ALT643"/>
      <c r="ALU643"/>
      <c r="ALV643"/>
      <c r="ALW643"/>
      <c r="ALX643"/>
      <c r="ALY643"/>
      <c r="ALZ643"/>
      <c r="AMA643"/>
      <c r="AMB643"/>
      <c r="AMC643"/>
      <c r="AMD643"/>
      <c r="AME643"/>
      <c r="AMF643"/>
      <c r="AMG643"/>
      <c r="AMH643"/>
      <c r="AMI643"/>
      <c r="AMJ643"/>
    </row>
    <row r="644" spans="1:1024" s="57" customFormat="1" ht="189" x14ac:dyDescent="0.3">
      <c r="A644" s="40" t="str">
        <f>VLOOKUP(E644,comité_bassin!A:B,2,0)</f>
        <v>Artois-Picardie, Rhin-Meuse</v>
      </c>
      <c r="B644" s="40" t="str">
        <f>VLOOKUP(E644,'Région SAGE'!$A$2:$B$233,2,0)</f>
        <v>HAUTS-DE-FRANCE</v>
      </c>
      <c r="C644" s="40" t="str">
        <f>VLOOKUP(E644,'département SAGE'!$A$2:$B$192,2,0)</f>
        <v>PAS-DE-CALAIS</v>
      </c>
      <c r="D644" s="41" t="s">
        <v>2435</v>
      </c>
      <c r="E644" s="75" t="s">
        <v>2436</v>
      </c>
      <c r="F644" s="42">
        <f>VLOOKUP(E644,date_approbation!$A$2:$B$192,2,0)</f>
        <v>38021</v>
      </c>
      <c r="G644" s="42" t="str">
        <f>VLOOKUP(E644,' SAGE nécessaire'!$A$2:$C$192,2,0)</f>
        <v>non</v>
      </c>
      <c r="H644" s="42" t="str">
        <f>VLOOKUP(E644,' SAGE nécessaire'!$A$2:$C$192,3,0)</f>
        <v>non</v>
      </c>
      <c r="I644" s="43" t="s">
        <v>642</v>
      </c>
      <c r="J644" s="44" t="s">
        <v>2471</v>
      </c>
      <c r="K644" s="40" t="s">
        <v>107</v>
      </c>
      <c r="L644" s="45" t="s">
        <v>108</v>
      </c>
      <c r="M644" s="46" t="s">
        <v>109</v>
      </c>
      <c r="N644" s="45"/>
      <c r="O644" s="46"/>
      <c r="P644" s="47" t="s">
        <v>2472</v>
      </c>
      <c r="Q644" s="48" t="s">
        <v>2473</v>
      </c>
      <c r="R644" s="79" t="s">
        <v>220</v>
      </c>
      <c r="S644" s="97" t="s">
        <v>1811</v>
      </c>
      <c r="T644" s="81" t="s">
        <v>488</v>
      </c>
      <c r="U644" s="52"/>
      <c r="V644" s="58" t="s">
        <v>82</v>
      </c>
      <c r="X644" s="54" t="s">
        <v>83</v>
      </c>
      <c r="Y644" s="54" t="s">
        <v>83</v>
      </c>
      <c r="Z644" s="54" t="s">
        <v>84</v>
      </c>
      <c r="AA644" s="50"/>
      <c r="AB644" s="55"/>
      <c r="AC644" s="56"/>
      <c r="AJR644"/>
      <c r="AJS644"/>
      <c r="AJT644"/>
      <c r="AJU644"/>
      <c r="AJV644"/>
      <c r="AJW644"/>
      <c r="AJX644"/>
      <c r="AJY644"/>
      <c r="AJZ644"/>
      <c r="AKA644"/>
      <c r="AKB644"/>
      <c r="AKC644"/>
      <c r="AKD644"/>
      <c r="AKE644"/>
      <c r="AKF644"/>
      <c r="AKG644"/>
      <c r="AKH644"/>
      <c r="AKI644"/>
      <c r="AKJ644"/>
      <c r="AKK644"/>
      <c r="AKL644"/>
      <c r="AKM644"/>
      <c r="AKN644"/>
      <c r="AKO644"/>
      <c r="AKP644"/>
      <c r="AKQ644"/>
      <c r="AKR644"/>
      <c r="AKS644"/>
      <c r="AKT644"/>
      <c r="AKU644"/>
      <c r="AKV644"/>
      <c r="AKW644"/>
      <c r="AKX644"/>
      <c r="AKY644"/>
      <c r="AKZ644"/>
      <c r="ALA644"/>
      <c r="ALB644"/>
      <c r="ALC644"/>
      <c r="ALD644"/>
      <c r="ALE644"/>
      <c r="ALF644"/>
      <c r="ALG644"/>
      <c r="ALH644"/>
      <c r="ALI644"/>
      <c r="ALJ644"/>
      <c r="ALK644"/>
      <c r="ALL644"/>
      <c r="ALM644"/>
      <c r="ALN644"/>
      <c r="ALO644"/>
      <c r="ALP644"/>
      <c r="ALQ644"/>
      <c r="ALR644"/>
      <c r="ALS644"/>
      <c r="ALT644"/>
      <c r="ALU644"/>
      <c r="ALV644"/>
      <c r="ALW644"/>
      <c r="ALX644"/>
      <c r="ALY644"/>
      <c r="ALZ644"/>
      <c r="AMA644"/>
      <c r="AMB644"/>
      <c r="AMC644"/>
      <c r="AMD644"/>
      <c r="AME644"/>
      <c r="AMF644"/>
      <c r="AMG644"/>
      <c r="AMH644"/>
      <c r="AMI644"/>
      <c r="AMJ644"/>
    </row>
    <row r="645" spans="1:1024" s="57" customFormat="1" ht="147" x14ac:dyDescent="0.3">
      <c r="A645" s="40" t="str">
        <f>VLOOKUP(E645,comité_bassin!A:B,2,0)</f>
        <v>Artois-Picardie, Rhin-Meuse</v>
      </c>
      <c r="B645" s="40" t="str">
        <f>VLOOKUP(E645,'Région SAGE'!$A$2:$B$233,2,0)</f>
        <v>HAUTS-DE-FRANCE</v>
      </c>
      <c r="C645" s="40" t="str">
        <f>VLOOKUP(E645,'département SAGE'!$A$2:$B$192,2,0)</f>
        <v>PAS-DE-CALAIS</v>
      </c>
      <c r="D645" s="41" t="s">
        <v>2435</v>
      </c>
      <c r="E645" s="75" t="s">
        <v>2436</v>
      </c>
      <c r="F645" s="42">
        <f>VLOOKUP(E645,date_approbation!$A$2:$B$192,2,0)</f>
        <v>38021</v>
      </c>
      <c r="G645" s="42" t="str">
        <f>VLOOKUP(E645,' SAGE nécessaire'!$A$2:$C$192,2,0)</f>
        <v>non</v>
      </c>
      <c r="H645" s="42" t="str">
        <f>VLOOKUP(E645,' SAGE nécessaire'!$A$2:$C$192,3,0)</f>
        <v>non</v>
      </c>
      <c r="I645" s="43" t="s">
        <v>647</v>
      </c>
      <c r="J645" s="44" t="s">
        <v>2474</v>
      </c>
      <c r="K645" s="40" t="s">
        <v>73</v>
      </c>
      <c r="L645" s="45" t="s">
        <v>138</v>
      </c>
      <c r="M645" s="46" t="s">
        <v>139</v>
      </c>
      <c r="N645" s="45"/>
      <c r="O645" s="46"/>
      <c r="P645" s="47" t="s">
        <v>2475</v>
      </c>
      <c r="Q645" s="48" t="s">
        <v>2476</v>
      </c>
      <c r="R645" s="79" t="s">
        <v>220</v>
      </c>
      <c r="S645" s="97" t="s">
        <v>1811</v>
      </c>
      <c r="T645" s="81" t="s">
        <v>958</v>
      </c>
      <c r="U645" s="52"/>
      <c r="V645" s="58" t="s">
        <v>82</v>
      </c>
      <c r="X645" s="54" t="s">
        <v>83</v>
      </c>
      <c r="Y645" s="54" t="s">
        <v>83</v>
      </c>
      <c r="Z645" s="54" t="s">
        <v>84</v>
      </c>
      <c r="AA645" s="50"/>
      <c r="AB645" s="55"/>
      <c r="AC645" s="56"/>
      <c r="AJR645"/>
      <c r="AJS645"/>
      <c r="AJT645"/>
      <c r="AJU645"/>
      <c r="AJV645"/>
      <c r="AJW645"/>
      <c r="AJX645"/>
      <c r="AJY645"/>
      <c r="AJZ645"/>
      <c r="AKA645"/>
      <c r="AKB645"/>
      <c r="AKC645"/>
      <c r="AKD645"/>
      <c r="AKE645"/>
      <c r="AKF645"/>
      <c r="AKG645"/>
      <c r="AKH645"/>
      <c r="AKI645"/>
      <c r="AKJ645"/>
      <c r="AKK645"/>
      <c r="AKL645"/>
      <c r="AKM645"/>
      <c r="AKN645"/>
      <c r="AKO645"/>
      <c r="AKP645"/>
      <c r="AKQ645"/>
      <c r="AKR645"/>
      <c r="AKS645"/>
      <c r="AKT645"/>
      <c r="AKU645"/>
      <c r="AKV645"/>
      <c r="AKW645"/>
      <c r="AKX645"/>
      <c r="AKY645"/>
      <c r="AKZ645"/>
      <c r="ALA645"/>
      <c r="ALB645"/>
      <c r="ALC645"/>
      <c r="ALD645"/>
      <c r="ALE645"/>
      <c r="ALF645"/>
      <c r="ALG645"/>
      <c r="ALH645"/>
      <c r="ALI645"/>
      <c r="ALJ645"/>
      <c r="ALK645"/>
      <c r="ALL645"/>
      <c r="ALM645"/>
      <c r="ALN645"/>
      <c r="ALO645"/>
      <c r="ALP645"/>
      <c r="ALQ645"/>
      <c r="ALR645"/>
      <c r="ALS645"/>
      <c r="ALT645"/>
      <c r="ALU645"/>
      <c r="ALV645"/>
      <c r="ALW645"/>
      <c r="ALX645"/>
      <c r="ALY645"/>
      <c r="ALZ645"/>
      <c r="AMA645"/>
      <c r="AMB645"/>
      <c r="AMC645"/>
      <c r="AMD645"/>
      <c r="AME645"/>
      <c r="AMF645"/>
      <c r="AMG645"/>
      <c r="AMH645"/>
      <c r="AMI645"/>
      <c r="AMJ645"/>
    </row>
    <row r="646" spans="1:1024" s="57" customFormat="1" ht="409.6" x14ac:dyDescent="0.3">
      <c r="A646" s="40" t="str">
        <f>VLOOKUP(E646,comité_bassin!A:B,2,0)</f>
        <v>Artois-Picardie, Rhin-Meuse</v>
      </c>
      <c r="B646" s="40" t="str">
        <f>VLOOKUP(E646,'Région SAGE'!$A$2:$B$233,2,0)</f>
        <v>HAUTS-DE-FRANCE</v>
      </c>
      <c r="C646" s="40" t="str">
        <f>VLOOKUP(E646,'département SAGE'!$A$2:$B$192,2,0)</f>
        <v>PAS-DE-CALAIS</v>
      </c>
      <c r="D646" s="41" t="s">
        <v>2435</v>
      </c>
      <c r="E646" s="75" t="s">
        <v>2436</v>
      </c>
      <c r="F646" s="42">
        <f>VLOOKUP(E646,date_approbation!$A$2:$B$192,2,0)</f>
        <v>38021</v>
      </c>
      <c r="G646" s="42" t="str">
        <f>VLOOKUP(E646,' SAGE nécessaire'!$A$2:$C$192,2,0)</f>
        <v>non</v>
      </c>
      <c r="H646" s="42" t="str">
        <f>VLOOKUP(E646,' SAGE nécessaire'!$A$2:$C$192,3,0)</f>
        <v>non</v>
      </c>
      <c r="I646" s="43" t="s">
        <v>1762</v>
      </c>
      <c r="J646" s="44" t="s">
        <v>2477</v>
      </c>
      <c r="K646" s="40" t="s">
        <v>73</v>
      </c>
      <c r="L646" s="45" t="s">
        <v>138</v>
      </c>
      <c r="M646" s="46" t="s">
        <v>139</v>
      </c>
      <c r="N646" s="45"/>
      <c r="O646" s="46"/>
      <c r="P646" s="47" t="s">
        <v>2478</v>
      </c>
      <c r="Q646" s="48" t="s">
        <v>2479</v>
      </c>
      <c r="R646" s="79" t="s">
        <v>220</v>
      </c>
      <c r="S646" s="50" t="s">
        <v>1811</v>
      </c>
      <c r="T646" s="51" t="s">
        <v>142</v>
      </c>
      <c r="U646" s="52"/>
      <c r="V646" s="58" t="s">
        <v>82</v>
      </c>
      <c r="X646" s="54" t="s">
        <v>83</v>
      </c>
      <c r="Y646" s="90" t="s">
        <v>71</v>
      </c>
      <c r="Z646" s="54" t="s">
        <v>84</v>
      </c>
      <c r="AA646" s="50"/>
      <c r="AB646" s="55"/>
      <c r="AC646" s="56"/>
      <c r="AJR646"/>
      <c r="AJS646"/>
      <c r="AJT646"/>
      <c r="AJU646"/>
      <c r="AJV646"/>
      <c r="AJW646"/>
      <c r="AJX646"/>
      <c r="AJY646"/>
      <c r="AJZ646"/>
      <c r="AKA646"/>
      <c r="AKB646"/>
      <c r="AKC646"/>
      <c r="AKD646"/>
      <c r="AKE646"/>
      <c r="AKF646"/>
      <c r="AKG646"/>
      <c r="AKH646"/>
      <c r="AKI646"/>
      <c r="AKJ646"/>
      <c r="AKK646"/>
      <c r="AKL646"/>
      <c r="AKM646"/>
      <c r="AKN646"/>
      <c r="AKO646"/>
      <c r="AKP646"/>
      <c r="AKQ646"/>
      <c r="AKR646"/>
      <c r="AKS646"/>
      <c r="AKT646"/>
      <c r="AKU646"/>
      <c r="AKV646"/>
      <c r="AKW646"/>
      <c r="AKX646"/>
      <c r="AKY646"/>
      <c r="AKZ646"/>
      <c r="ALA646"/>
      <c r="ALB646"/>
      <c r="ALC646"/>
      <c r="ALD646"/>
      <c r="ALE646"/>
      <c r="ALF646"/>
      <c r="ALG646"/>
      <c r="ALH646"/>
      <c r="ALI646"/>
      <c r="ALJ646"/>
      <c r="ALK646"/>
      <c r="ALL646"/>
      <c r="ALM646"/>
      <c r="ALN646"/>
      <c r="ALO646"/>
      <c r="ALP646"/>
      <c r="ALQ646"/>
      <c r="ALR646"/>
      <c r="ALS646"/>
      <c r="ALT646"/>
      <c r="ALU646"/>
      <c r="ALV646"/>
      <c r="ALW646"/>
      <c r="ALX646"/>
      <c r="ALY646"/>
      <c r="ALZ646"/>
      <c r="AMA646"/>
      <c r="AMB646"/>
      <c r="AMC646"/>
      <c r="AMD646"/>
      <c r="AME646"/>
      <c r="AMF646"/>
      <c r="AMG646"/>
      <c r="AMH646"/>
      <c r="AMI646"/>
      <c r="AMJ646"/>
    </row>
    <row r="647" spans="1:1024" s="57" customFormat="1" ht="409.6" x14ac:dyDescent="0.3">
      <c r="A647" s="40" t="str">
        <f>VLOOKUP(E647,comité_bassin!A:B,2,0)</f>
        <v>Artois-Picardie, Rhin-Meuse</v>
      </c>
      <c r="B647" s="40" t="str">
        <f>VLOOKUP(E647,'Région SAGE'!$A$2:$B$233,2,0)</f>
        <v>HAUTS-DE-FRANCE</v>
      </c>
      <c r="C647" s="40" t="str">
        <f>VLOOKUP(E647,'département SAGE'!$A$2:$B$192,2,0)</f>
        <v>PAS-DE-CALAIS</v>
      </c>
      <c r="D647" s="41" t="s">
        <v>2435</v>
      </c>
      <c r="E647" s="75" t="s">
        <v>2436</v>
      </c>
      <c r="F647" s="42">
        <f>VLOOKUP(E647,date_approbation!$A$2:$B$192,2,0)</f>
        <v>38021</v>
      </c>
      <c r="G647" s="42" t="str">
        <f>VLOOKUP(E647,' SAGE nécessaire'!$A$2:$C$192,2,0)</f>
        <v>non</v>
      </c>
      <c r="H647" s="42" t="str">
        <f>VLOOKUP(E647,' SAGE nécessaire'!$A$2:$C$192,3,0)</f>
        <v>non</v>
      </c>
      <c r="I647" s="43" t="s">
        <v>1767</v>
      </c>
      <c r="J647" s="44" t="s">
        <v>2480</v>
      </c>
      <c r="K647" s="40" t="s">
        <v>73</v>
      </c>
      <c r="L647" s="45" t="s">
        <v>108</v>
      </c>
      <c r="M647" s="46" t="s">
        <v>308</v>
      </c>
      <c r="N647" s="45"/>
      <c r="O647" s="46"/>
      <c r="P647" s="47" t="s">
        <v>2481</v>
      </c>
      <c r="Q647" s="48" t="s">
        <v>2482</v>
      </c>
      <c r="R647" s="79" t="s">
        <v>220</v>
      </c>
      <c r="S647" s="50" t="s">
        <v>79</v>
      </c>
      <c r="T647" s="81" t="s">
        <v>545</v>
      </c>
      <c r="U647" s="52" t="s">
        <v>115</v>
      </c>
      <c r="V647" s="58" t="s">
        <v>82</v>
      </c>
      <c r="X647" s="54" t="s">
        <v>83</v>
      </c>
      <c r="Y647" s="54" t="s">
        <v>83</v>
      </c>
      <c r="Z647" s="54" t="s">
        <v>84</v>
      </c>
      <c r="AA647" s="50"/>
      <c r="AB647" s="55"/>
      <c r="AC647" s="56"/>
      <c r="AJR647"/>
      <c r="AJS647"/>
      <c r="AJT647"/>
      <c r="AJU647"/>
      <c r="AJV647"/>
      <c r="AJW647"/>
      <c r="AJX647"/>
      <c r="AJY647"/>
      <c r="AJZ647"/>
      <c r="AKA647"/>
      <c r="AKB647"/>
      <c r="AKC647"/>
      <c r="AKD647"/>
      <c r="AKE647"/>
      <c r="AKF647"/>
      <c r="AKG647"/>
      <c r="AKH647"/>
      <c r="AKI647"/>
      <c r="AKJ647"/>
      <c r="AKK647"/>
      <c r="AKL647"/>
      <c r="AKM647"/>
      <c r="AKN647"/>
      <c r="AKO647"/>
      <c r="AKP647"/>
      <c r="AKQ647"/>
      <c r="AKR647"/>
      <c r="AKS647"/>
      <c r="AKT647"/>
      <c r="AKU647"/>
      <c r="AKV647"/>
      <c r="AKW647"/>
      <c r="AKX647"/>
      <c r="AKY647"/>
      <c r="AKZ647"/>
      <c r="ALA647"/>
      <c r="ALB647"/>
      <c r="ALC647"/>
      <c r="ALD647"/>
      <c r="ALE647"/>
      <c r="ALF647"/>
      <c r="ALG647"/>
      <c r="ALH647"/>
      <c r="ALI647"/>
      <c r="ALJ647"/>
      <c r="ALK647"/>
      <c r="ALL647"/>
      <c r="ALM647"/>
      <c r="ALN647"/>
      <c r="ALO647"/>
      <c r="ALP647"/>
      <c r="ALQ647"/>
      <c r="ALR647"/>
      <c r="ALS647"/>
      <c r="ALT647"/>
      <c r="ALU647"/>
      <c r="ALV647"/>
      <c r="ALW647"/>
      <c r="ALX647"/>
      <c r="ALY647"/>
      <c r="ALZ647"/>
      <c r="AMA647"/>
      <c r="AMB647"/>
      <c r="AMC647"/>
      <c r="AMD647"/>
      <c r="AME647"/>
      <c r="AMF647"/>
      <c r="AMG647"/>
      <c r="AMH647"/>
      <c r="AMI647"/>
      <c r="AMJ647"/>
    </row>
    <row r="648" spans="1:1024" s="57" customFormat="1" ht="147" x14ac:dyDescent="0.3">
      <c r="A648" s="40" t="str">
        <f>VLOOKUP(E648,comité_bassin!A:B,2,0)</f>
        <v>Artois-Picardie, Rhin-Meuse</v>
      </c>
      <c r="B648" s="40" t="str">
        <f>VLOOKUP(E648,'Région SAGE'!$A$2:$B$233,2,0)</f>
        <v>HAUTS-DE-FRANCE</v>
      </c>
      <c r="C648" s="40" t="str">
        <f>VLOOKUP(E648,'département SAGE'!$A$2:$B$192,2,0)</f>
        <v>PAS-DE-CALAIS</v>
      </c>
      <c r="D648" s="41" t="s">
        <v>2483</v>
      </c>
      <c r="E648" s="75" t="s">
        <v>2484</v>
      </c>
      <c r="F648" s="42">
        <f>VLOOKUP(E648,date_approbation!$A$2:$B$192,2,0)</f>
        <v>40819</v>
      </c>
      <c r="G648" s="42" t="str">
        <f>VLOOKUP(E648,' SAGE nécessaire'!$A$2:$C$192,2,0)</f>
        <v>non</v>
      </c>
      <c r="H648" s="42" t="str">
        <f>VLOOKUP(E648,' SAGE nécessaire'!$A$2:$C$192,3,0)</f>
        <v>non</v>
      </c>
      <c r="I648" s="43" t="s">
        <v>480</v>
      </c>
      <c r="J648" s="44" t="s">
        <v>2485</v>
      </c>
      <c r="K648" s="40" t="s">
        <v>73</v>
      </c>
      <c r="L648" s="45" t="s">
        <v>138</v>
      </c>
      <c r="M648" s="46" t="s">
        <v>2486</v>
      </c>
      <c r="N648" s="45"/>
      <c r="O648" s="46"/>
      <c r="P648" s="47" t="s">
        <v>2487</v>
      </c>
      <c r="Q648" s="48" t="s">
        <v>2488</v>
      </c>
      <c r="R648" s="79" t="s">
        <v>200</v>
      </c>
      <c r="S648" s="50" t="s">
        <v>79</v>
      </c>
      <c r="T648" s="81" t="s">
        <v>555</v>
      </c>
      <c r="U648" s="52" t="s">
        <v>115</v>
      </c>
      <c r="V648" s="58" t="s">
        <v>82</v>
      </c>
      <c r="X648" s="54" t="s">
        <v>83</v>
      </c>
      <c r="Y648" s="54" t="s">
        <v>83</v>
      </c>
      <c r="Z648" s="54" t="s">
        <v>84</v>
      </c>
      <c r="AA648" s="50"/>
      <c r="AB648" s="55"/>
      <c r="AC648" s="56"/>
      <c r="AJR648"/>
      <c r="AJS648"/>
      <c r="AJT648"/>
      <c r="AJU648"/>
      <c r="AJV648"/>
      <c r="AJW648"/>
      <c r="AJX648"/>
      <c r="AJY648"/>
      <c r="AJZ648"/>
      <c r="AKA648"/>
      <c r="AKB648"/>
      <c r="AKC648"/>
      <c r="AKD648"/>
      <c r="AKE648"/>
      <c r="AKF648"/>
      <c r="AKG648"/>
      <c r="AKH648"/>
      <c r="AKI648"/>
      <c r="AKJ648"/>
      <c r="AKK648"/>
      <c r="AKL648"/>
      <c r="AKM648"/>
      <c r="AKN648"/>
      <c r="AKO648"/>
      <c r="AKP648"/>
      <c r="AKQ648"/>
      <c r="AKR648"/>
      <c r="AKS648"/>
      <c r="AKT648"/>
      <c r="AKU648"/>
      <c r="AKV648"/>
      <c r="AKW648"/>
      <c r="AKX648"/>
      <c r="AKY648"/>
      <c r="AKZ648"/>
      <c r="ALA648"/>
      <c r="ALB648"/>
      <c r="ALC648"/>
      <c r="ALD648"/>
      <c r="ALE648"/>
      <c r="ALF648"/>
      <c r="ALG648"/>
      <c r="ALH648"/>
      <c r="ALI648"/>
      <c r="ALJ648"/>
      <c r="ALK648"/>
      <c r="ALL648"/>
      <c r="ALM648"/>
      <c r="ALN648"/>
      <c r="ALO648"/>
      <c r="ALP648"/>
      <c r="ALQ648"/>
      <c r="ALR648"/>
      <c r="ALS648"/>
      <c r="ALT648"/>
      <c r="ALU648"/>
      <c r="ALV648"/>
      <c r="ALW648"/>
      <c r="ALX648"/>
      <c r="ALY648"/>
      <c r="ALZ648"/>
      <c r="AMA648"/>
      <c r="AMB648"/>
      <c r="AMC648"/>
      <c r="AMD648"/>
      <c r="AME648"/>
      <c r="AMF648"/>
      <c r="AMG648"/>
      <c r="AMH648"/>
      <c r="AMI648"/>
      <c r="AMJ648"/>
    </row>
    <row r="649" spans="1:1024" s="57" customFormat="1" ht="189" x14ac:dyDescent="0.3">
      <c r="A649" s="40" t="str">
        <f>VLOOKUP(E649,comité_bassin!A:B,2,0)</f>
        <v>Artois-Picardie, Rhin-Meuse</v>
      </c>
      <c r="B649" s="40" t="str">
        <f>VLOOKUP(E649,'Région SAGE'!$A$2:$B$233,2,0)</f>
        <v>HAUTS-DE-FRANCE</v>
      </c>
      <c r="C649" s="40" t="str">
        <f>VLOOKUP(E649,'département SAGE'!$A$2:$B$192,2,0)</f>
        <v>PAS-DE-CALAIS</v>
      </c>
      <c r="D649" s="41" t="s">
        <v>2483</v>
      </c>
      <c r="E649" s="75" t="s">
        <v>2484</v>
      </c>
      <c r="F649" s="42">
        <f>VLOOKUP(E649,date_approbation!$A$2:$B$192,2,0)</f>
        <v>40819</v>
      </c>
      <c r="G649" s="42" t="str">
        <f>VLOOKUP(E649,' SAGE nécessaire'!$A$2:$C$192,2,0)</f>
        <v>non</v>
      </c>
      <c r="H649" s="42" t="str">
        <f>VLOOKUP(E649,' SAGE nécessaire'!$A$2:$C$192,3,0)</f>
        <v>non</v>
      </c>
      <c r="I649" s="43" t="s">
        <v>484</v>
      </c>
      <c r="J649" s="44" t="s">
        <v>2489</v>
      </c>
      <c r="K649" s="40" t="s">
        <v>107</v>
      </c>
      <c r="L649" s="45" t="s">
        <v>138</v>
      </c>
      <c r="M649" s="46" t="s">
        <v>2490</v>
      </c>
      <c r="N649" s="45"/>
      <c r="O649" s="46"/>
      <c r="P649" s="47" t="s">
        <v>2491</v>
      </c>
      <c r="Q649" s="48" t="s">
        <v>2492</v>
      </c>
      <c r="R649" s="79" t="s">
        <v>220</v>
      </c>
      <c r="S649" s="50" t="s">
        <v>79</v>
      </c>
      <c r="T649" s="81" t="s">
        <v>958</v>
      </c>
      <c r="U649" s="52" t="s">
        <v>298</v>
      </c>
      <c r="V649" s="98" t="s">
        <v>82</v>
      </c>
      <c r="X649" s="54" t="s">
        <v>83</v>
      </c>
      <c r="Y649" s="54" t="s">
        <v>83</v>
      </c>
      <c r="Z649" s="54" t="s">
        <v>84</v>
      </c>
      <c r="AA649" s="50"/>
      <c r="AB649" s="55"/>
      <c r="AC649" s="56"/>
      <c r="AJR649"/>
      <c r="AJS649"/>
      <c r="AJT649"/>
      <c r="AJU649"/>
      <c r="AJV649"/>
      <c r="AJW649"/>
      <c r="AJX649"/>
      <c r="AJY649"/>
      <c r="AJZ649"/>
      <c r="AKA649"/>
      <c r="AKB649"/>
      <c r="AKC649"/>
      <c r="AKD649"/>
      <c r="AKE649"/>
      <c r="AKF649"/>
      <c r="AKG649"/>
      <c r="AKH649"/>
      <c r="AKI649"/>
      <c r="AKJ649"/>
      <c r="AKK649"/>
      <c r="AKL649"/>
      <c r="AKM649"/>
      <c r="AKN649"/>
      <c r="AKO649"/>
      <c r="AKP649"/>
      <c r="AKQ649"/>
      <c r="AKR649"/>
      <c r="AKS649"/>
      <c r="AKT649"/>
      <c r="AKU649"/>
      <c r="AKV649"/>
      <c r="AKW649"/>
      <c r="AKX649"/>
      <c r="AKY649"/>
      <c r="AKZ649"/>
      <c r="ALA649"/>
      <c r="ALB649"/>
      <c r="ALC649"/>
      <c r="ALD649"/>
      <c r="ALE649"/>
      <c r="ALF649"/>
      <c r="ALG649"/>
      <c r="ALH649"/>
      <c r="ALI649"/>
      <c r="ALJ649"/>
      <c r="ALK649"/>
      <c r="ALL649"/>
      <c r="ALM649"/>
      <c r="ALN649"/>
      <c r="ALO649"/>
      <c r="ALP649"/>
      <c r="ALQ649"/>
      <c r="ALR649"/>
      <c r="ALS649"/>
      <c r="ALT649"/>
      <c r="ALU649"/>
      <c r="ALV649"/>
      <c r="ALW649"/>
      <c r="ALX649"/>
      <c r="ALY649"/>
      <c r="ALZ649"/>
      <c r="AMA649"/>
      <c r="AMB649"/>
      <c r="AMC649"/>
      <c r="AMD649"/>
      <c r="AME649"/>
      <c r="AMF649"/>
      <c r="AMG649"/>
      <c r="AMH649"/>
      <c r="AMI649"/>
      <c r="AMJ649"/>
    </row>
    <row r="650" spans="1:1024" s="57" customFormat="1" ht="126" x14ac:dyDescent="0.3">
      <c r="A650" s="40" t="str">
        <f>VLOOKUP(E650,comité_bassin!A:B,2,0)</f>
        <v>Artois-Picardie, Rhin-Meuse</v>
      </c>
      <c r="B650" s="40" t="str">
        <f>VLOOKUP(E650,'Région SAGE'!$A$2:$B$233,2,0)</f>
        <v>HAUTS-DE-FRANCE</v>
      </c>
      <c r="C650" s="40" t="str">
        <f>VLOOKUP(E650,'département SAGE'!$A$2:$B$192,2,0)</f>
        <v>PAS-DE-CALAIS</v>
      </c>
      <c r="D650" s="41" t="s">
        <v>2483</v>
      </c>
      <c r="E650" s="75" t="s">
        <v>2484</v>
      </c>
      <c r="F650" s="42">
        <f>VLOOKUP(E650,date_approbation!$A$2:$B$192,2,0)</f>
        <v>40819</v>
      </c>
      <c r="G650" s="42" t="str">
        <f>VLOOKUP(E650,' SAGE nécessaire'!$A$2:$C$192,2,0)</f>
        <v>non</v>
      </c>
      <c r="H650" s="42" t="str">
        <f>VLOOKUP(E650,' SAGE nécessaire'!$A$2:$C$192,3,0)</f>
        <v>non</v>
      </c>
      <c r="I650" s="43" t="s">
        <v>489</v>
      </c>
      <c r="J650" s="44" t="s">
        <v>2493</v>
      </c>
      <c r="K650" s="40" t="s">
        <v>73</v>
      </c>
      <c r="L650" s="45" t="s">
        <v>138</v>
      </c>
      <c r="M650" s="46" t="s">
        <v>139</v>
      </c>
      <c r="N650" s="45"/>
      <c r="O650" s="46"/>
      <c r="P650" s="47" t="s">
        <v>2494</v>
      </c>
      <c r="Q650" s="48" t="s">
        <v>2495</v>
      </c>
      <c r="R650" s="79" t="s">
        <v>220</v>
      </c>
      <c r="S650" s="50" t="s">
        <v>79</v>
      </c>
      <c r="T650" s="81" t="s">
        <v>958</v>
      </c>
      <c r="U650" s="52" t="s">
        <v>115</v>
      </c>
      <c r="V650" s="58" t="s">
        <v>82</v>
      </c>
      <c r="X650" s="54" t="s">
        <v>83</v>
      </c>
      <c r="Y650" s="54" t="s">
        <v>83</v>
      </c>
      <c r="Z650" s="54" t="s">
        <v>84</v>
      </c>
      <c r="AA650" s="50"/>
      <c r="AB650" s="55"/>
      <c r="AC650" s="56"/>
      <c r="AJR650"/>
      <c r="AJS650"/>
      <c r="AJT650"/>
      <c r="AJU650"/>
      <c r="AJV650"/>
      <c r="AJW650"/>
      <c r="AJX650"/>
      <c r="AJY650"/>
      <c r="AJZ650"/>
      <c r="AKA650"/>
      <c r="AKB650"/>
      <c r="AKC650"/>
      <c r="AKD650"/>
      <c r="AKE650"/>
      <c r="AKF650"/>
      <c r="AKG650"/>
      <c r="AKH650"/>
      <c r="AKI650"/>
      <c r="AKJ650"/>
      <c r="AKK650"/>
      <c r="AKL650"/>
      <c r="AKM650"/>
      <c r="AKN650"/>
      <c r="AKO650"/>
      <c r="AKP650"/>
      <c r="AKQ650"/>
      <c r="AKR650"/>
      <c r="AKS650"/>
      <c r="AKT650"/>
      <c r="AKU650"/>
      <c r="AKV650"/>
      <c r="AKW650"/>
      <c r="AKX650"/>
      <c r="AKY650"/>
      <c r="AKZ650"/>
      <c r="ALA650"/>
      <c r="ALB650"/>
      <c r="ALC650"/>
      <c r="ALD650"/>
      <c r="ALE650"/>
      <c r="ALF650"/>
      <c r="ALG650"/>
      <c r="ALH650"/>
      <c r="ALI650"/>
      <c r="ALJ650"/>
      <c r="ALK650"/>
      <c r="ALL650"/>
      <c r="ALM650"/>
      <c r="ALN650"/>
      <c r="ALO650"/>
      <c r="ALP650"/>
      <c r="ALQ650"/>
      <c r="ALR650"/>
      <c r="ALS650"/>
      <c r="ALT650"/>
      <c r="ALU650"/>
      <c r="ALV650"/>
      <c r="ALW650"/>
      <c r="ALX650"/>
      <c r="ALY650"/>
      <c r="ALZ650"/>
      <c r="AMA650"/>
      <c r="AMB650"/>
      <c r="AMC650"/>
      <c r="AMD650"/>
      <c r="AME650"/>
      <c r="AMF650"/>
      <c r="AMG650"/>
      <c r="AMH650"/>
      <c r="AMI650"/>
      <c r="AMJ650"/>
    </row>
    <row r="651" spans="1:1024" s="57" customFormat="1" ht="168" x14ac:dyDescent="0.3">
      <c r="A651" s="40" t="str">
        <f>VLOOKUP(E651,comité_bassin!A:B,2,0)</f>
        <v>Artois-Picardie, Rhin-Meuse</v>
      </c>
      <c r="B651" s="40" t="str">
        <f>VLOOKUP(E651,'Région SAGE'!$A$2:$B$233,2,0)</f>
        <v>HAUTS-DE-FRANCE</v>
      </c>
      <c r="C651" s="40" t="str">
        <f>VLOOKUP(E651,'département SAGE'!$A$2:$B$192,2,0)</f>
        <v>PAS-DE-CALAIS</v>
      </c>
      <c r="D651" s="41" t="s">
        <v>2483</v>
      </c>
      <c r="E651" s="75" t="s">
        <v>2484</v>
      </c>
      <c r="F651" s="42">
        <f>VLOOKUP(E651,date_approbation!$A$2:$B$192,2,0)</f>
        <v>40819</v>
      </c>
      <c r="G651" s="42" t="str">
        <f>VLOOKUP(E651,' SAGE nécessaire'!$A$2:$C$192,2,0)</f>
        <v>non</v>
      </c>
      <c r="H651" s="42" t="str">
        <f>VLOOKUP(E651,' SAGE nécessaire'!$A$2:$C$192,3,0)</f>
        <v>non</v>
      </c>
      <c r="I651" s="43" t="s">
        <v>493</v>
      </c>
      <c r="J651" s="44" t="s">
        <v>2496</v>
      </c>
      <c r="K651" s="40" t="s">
        <v>73</v>
      </c>
      <c r="L651" s="45" t="s">
        <v>138</v>
      </c>
      <c r="M651" s="46" t="s">
        <v>139</v>
      </c>
      <c r="N651" s="45"/>
      <c r="O651" s="46"/>
      <c r="P651" s="47" t="s">
        <v>2497</v>
      </c>
      <c r="Q651" s="48" t="s">
        <v>2498</v>
      </c>
      <c r="R651" s="79" t="s">
        <v>220</v>
      </c>
      <c r="S651" s="50" t="s">
        <v>79</v>
      </c>
      <c r="T651" s="81" t="s">
        <v>565</v>
      </c>
      <c r="U651" s="52" t="s">
        <v>115</v>
      </c>
      <c r="V651" s="58" t="s">
        <v>82</v>
      </c>
      <c r="X651" s="54" t="s">
        <v>83</v>
      </c>
      <c r="Y651" s="54" t="s">
        <v>83</v>
      </c>
      <c r="Z651" s="54" t="s">
        <v>84</v>
      </c>
      <c r="AA651" s="50"/>
      <c r="AB651" s="55"/>
      <c r="AC651" s="56"/>
      <c r="AJR651"/>
      <c r="AJS651"/>
      <c r="AJT651"/>
      <c r="AJU651"/>
      <c r="AJV651"/>
      <c r="AJW651"/>
      <c r="AJX651"/>
      <c r="AJY651"/>
      <c r="AJZ651"/>
      <c r="AKA651"/>
      <c r="AKB651"/>
      <c r="AKC651"/>
      <c r="AKD651"/>
      <c r="AKE651"/>
      <c r="AKF651"/>
      <c r="AKG651"/>
      <c r="AKH651"/>
      <c r="AKI651"/>
      <c r="AKJ651"/>
      <c r="AKK651"/>
      <c r="AKL651"/>
      <c r="AKM651"/>
      <c r="AKN651"/>
      <c r="AKO651"/>
      <c r="AKP651"/>
      <c r="AKQ651"/>
      <c r="AKR651"/>
      <c r="AKS651"/>
      <c r="AKT651"/>
      <c r="AKU651"/>
      <c r="AKV651"/>
      <c r="AKW651"/>
      <c r="AKX651"/>
      <c r="AKY651"/>
      <c r="AKZ651"/>
      <c r="ALA651"/>
      <c r="ALB651"/>
      <c r="ALC651"/>
      <c r="ALD651"/>
      <c r="ALE651"/>
      <c r="ALF651"/>
      <c r="ALG651"/>
      <c r="ALH651"/>
      <c r="ALI651"/>
      <c r="ALJ651"/>
      <c r="ALK651"/>
      <c r="ALL651"/>
      <c r="ALM651"/>
      <c r="ALN651"/>
      <c r="ALO651"/>
      <c r="ALP651"/>
      <c r="ALQ651"/>
      <c r="ALR651"/>
      <c r="ALS651"/>
      <c r="ALT651"/>
      <c r="ALU651"/>
      <c r="ALV651"/>
      <c r="ALW651"/>
      <c r="ALX651"/>
      <c r="ALY651"/>
      <c r="ALZ651"/>
      <c r="AMA651"/>
      <c r="AMB651"/>
      <c r="AMC651"/>
      <c r="AMD651"/>
      <c r="AME651"/>
      <c r="AMF651"/>
      <c r="AMG651"/>
      <c r="AMH651"/>
      <c r="AMI651"/>
      <c r="AMJ651"/>
    </row>
    <row r="652" spans="1:1024" s="57" customFormat="1" ht="210" x14ac:dyDescent="0.3">
      <c r="A652" s="40" t="str">
        <f>VLOOKUP(E652,comité_bassin!A:B,2,0)</f>
        <v>Artois-Picardie, Rhin-Meuse</v>
      </c>
      <c r="B652" s="40" t="str">
        <f>VLOOKUP(E652,'Région SAGE'!$A$2:$B$233,2,0)</f>
        <v>HAUTS-DE-FRANCE</v>
      </c>
      <c r="C652" s="40" t="str">
        <f>VLOOKUP(E652,'département SAGE'!$A$2:$B$192,2,0)</f>
        <v>PAS-DE-CALAIS</v>
      </c>
      <c r="D652" s="41" t="s">
        <v>2483</v>
      </c>
      <c r="E652" s="75" t="s">
        <v>2484</v>
      </c>
      <c r="F652" s="42">
        <f>VLOOKUP(E652,date_approbation!$A$2:$B$192,2,0)</f>
        <v>40819</v>
      </c>
      <c r="G652" s="42" t="str">
        <f>VLOOKUP(E652,' SAGE nécessaire'!$A$2:$C$192,2,0)</f>
        <v>non</v>
      </c>
      <c r="H652" s="42" t="str">
        <f>VLOOKUP(E652,' SAGE nécessaire'!$A$2:$C$192,3,0)</f>
        <v>non</v>
      </c>
      <c r="I652" s="43" t="s">
        <v>497</v>
      </c>
      <c r="J652" s="44" t="s">
        <v>2499</v>
      </c>
      <c r="K652" s="40" t="s">
        <v>73</v>
      </c>
      <c r="L652" s="45" t="str">
        <f t="shared" ref="L652:L657" si="6">IF(OR(S652="2°a)", S652="2°b)",S652="2°c)",S652="4°"),"Milieux aquatiques","")</f>
        <v>Milieux aquatiques</v>
      </c>
      <c r="M652" s="46" t="s">
        <v>224</v>
      </c>
      <c r="N652" s="45"/>
      <c r="O652" s="46"/>
      <c r="P652" s="47" t="s">
        <v>2500</v>
      </c>
      <c r="Q652" s="48" t="s">
        <v>2501</v>
      </c>
      <c r="R652" s="79" t="s">
        <v>200</v>
      </c>
      <c r="S652" s="50" t="s">
        <v>79</v>
      </c>
      <c r="T652" s="81" t="s">
        <v>161</v>
      </c>
      <c r="U652" s="52" t="s">
        <v>81</v>
      </c>
      <c r="V652" s="58" t="s">
        <v>82</v>
      </c>
      <c r="X652" s="54" t="s">
        <v>83</v>
      </c>
      <c r="Y652" s="54" t="s">
        <v>83</v>
      </c>
      <c r="Z652" s="54" t="s">
        <v>84</v>
      </c>
      <c r="AA652" s="50"/>
      <c r="AB652" s="55"/>
      <c r="AC652" s="56"/>
      <c r="AJR652"/>
      <c r="AJS652"/>
      <c r="AJT652"/>
      <c r="AJU652"/>
      <c r="AJV652"/>
      <c r="AJW652"/>
      <c r="AJX652"/>
      <c r="AJY652"/>
      <c r="AJZ652"/>
      <c r="AKA652"/>
      <c r="AKB652"/>
      <c r="AKC652"/>
      <c r="AKD652"/>
      <c r="AKE652"/>
      <c r="AKF652"/>
      <c r="AKG652"/>
      <c r="AKH652"/>
      <c r="AKI652"/>
      <c r="AKJ652"/>
      <c r="AKK652"/>
      <c r="AKL652"/>
      <c r="AKM652"/>
      <c r="AKN652"/>
      <c r="AKO652"/>
      <c r="AKP652"/>
      <c r="AKQ652"/>
      <c r="AKR652"/>
      <c r="AKS652"/>
      <c r="AKT652"/>
      <c r="AKU652"/>
      <c r="AKV652"/>
      <c r="AKW652"/>
      <c r="AKX652"/>
      <c r="AKY652"/>
      <c r="AKZ652"/>
      <c r="ALA652"/>
      <c r="ALB652"/>
      <c r="ALC652"/>
      <c r="ALD652"/>
      <c r="ALE652"/>
      <c r="ALF652"/>
      <c r="ALG652"/>
      <c r="ALH652"/>
      <c r="ALI652"/>
      <c r="ALJ652"/>
      <c r="ALK652"/>
      <c r="ALL652"/>
      <c r="ALM652"/>
      <c r="ALN652"/>
      <c r="ALO652"/>
      <c r="ALP652"/>
      <c r="ALQ652"/>
      <c r="ALR652"/>
      <c r="ALS652"/>
      <c r="ALT652"/>
      <c r="ALU652"/>
      <c r="ALV652"/>
      <c r="ALW652"/>
      <c r="ALX652"/>
      <c r="ALY652"/>
      <c r="ALZ652"/>
      <c r="AMA652"/>
      <c r="AMB652"/>
      <c r="AMC652"/>
      <c r="AMD652"/>
      <c r="AME652"/>
      <c r="AMF652"/>
      <c r="AMG652"/>
      <c r="AMH652"/>
      <c r="AMI652"/>
      <c r="AMJ652"/>
    </row>
    <row r="653" spans="1:1024" s="57" customFormat="1" ht="168" x14ac:dyDescent="0.3">
      <c r="A653" s="40" t="str">
        <f>VLOOKUP(E653,comité_bassin!A:B,2,0)</f>
        <v>Artois-Picardie, Rhin-Meuse</v>
      </c>
      <c r="B653" s="40" t="str">
        <f>VLOOKUP(E653,'Région SAGE'!$A$2:$B$233,2,0)</f>
        <v>HAUTS-DE-FRANCE</v>
      </c>
      <c r="C653" s="40" t="str">
        <f>VLOOKUP(E653,'département SAGE'!$A$2:$B$192,2,0)</f>
        <v>PAS-DE-CALAIS</v>
      </c>
      <c r="D653" s="41" t="s">
        <v>2483</v>
      </c>
      <c r="E653" s="75" t="s">
        <v>2484</v>
      </c>
      <c r="F653" s="42">
        <f>VLOOKUP(E653,date_approbation!$A$2:$B$192,2,0)</f>
        <v>40819</v>
      </c>
      <c r="G653" s="42" t="str">
        <f>VLOOKUP(E653,' SAGE nécessaire'!$A$2:$C$192,2,0)</f>
        <v>non</v>
      </c>
      <c r="H653" s="42" t="str">
        <f>VLOOKUP(E653,' SAGE nécessaire'!$A$2:$C$192,3,0)</f>
        <v>non</v>
      </c>
      <c r="I653" s="43" t="s">
        <v>576</v>
      </c>
      <c r="J653" s="44" t="s">
        <v>2502</v>
      </c>
      <c r="K653" s="40" t="s">
        <v>73</v>
      </c>
      <c r="L653" s="45" t="str">
        <f t="shared" si="6"/>
        <v>Milieux aquatiques</v>
      </c>
      <c r="M653" s="46" t="s">
        <v>1344</v>
      </c>
      <c r="N653" s="45"/>
      <c r="O653" s="46"/>
      <c r="P653" s="47" t="s">
        <v>2503</v>
      </c>
      <c r="Q653" s="48" t="s">
        <v>2504</v>
      </c>
      <c r="R653" s="79" t="s">
        <v>200</v>
      </c>
      <c r="S653" s="50" t="s">
        <v>79</v>
      </c>
      <c r="T653" s="67" t="s">
        <v>1347</v>
      </c>
      <c r="U653" s="52" t="s">
        <v>81</v>
      </c>
      <c r="V653" s="58" t="s">
        <v>82</v>
      </c>
      <c r="X653" s="54" t="s">
        <v>83</v>
      </c>
      <c r="Y653" s="54" t="s">
        <v>83</v>
      </c>
      <c r="Z653" s="54" t="s">
        <v>84</v>
      </c>
      <c r="AA653" s="50"/>
      <c r="AB653" s="55"/>
      <c r="AC653" s="56"/>
      <c r="AJR653"/>
      <c r="AJS653"/>
      <c r="AJT653"/>
      <c r="AJU653"/>
      <c r="AJV653"/>
      <c r="AJW653"/>
      <c r="AJX653"/>
      <c r="AJY653"/>
      <c r="AJZ653"/>
      <c r="AKA653"/>
      <c r="AKB653"/>
      <c r="AKC653"/>
      <c r="AKD653"/>
      <c r="AKE653"/>
      <c r="AKF653"/>
      <c r="AKG653"/>
      <c r="AKH653"/>
      <c r="AKI653"/>
      <c r="AKJ653"/>
      <c r="AKK653"/>
      <c r="AKL653"/>
      <c r="AKM653"/>
      <c r="AKN653"/>
      <c r="AKO653"/>
      <c r="AKP653"/>
      <c r="AKQ653"/>
      <c r="AKR653"/>
      <c r="AKS653"/>
      <c r="AKT653"/>
      <c r="AKU653"/>
      <c r="AKV653"/>
      <c r="AKW653"/>
      <c r="AKX653"/>
      <c r="AKY653"/>
      <c r="AKZ653"/>
      <c r="ALA653"/>
      <c r="ALB653"/>
      <c r="ALC653"/>
      <c r="ALD653"/>
      <c r="ALE653"/>
      <c r="ALF653"/>
      <c r="ALG653"/>
      <c r="ALH653"/>
      <c r="ALI653"/>
      <c r="ALJ653"/>
      <c r="ALK653"/>
      <c r="ALL653"/>
      <c r="ALM653"/>
      <c r="ALN653"/>
      <c r="ALO653"/>
      <c r="ALP653"/>
      <c r="ALQ653"/>
      <c r="ALR653"/>
      <c r="ALS653"/>
      <c r="ALT653"/>
      <c r="ALU653"/>
      <c r="ALV653"/>
      <c r="ALW653"/>
      <c r="ALX653"/>
      <c r="ALY653"/>
      <c r="ALZ653"/>
      <c r="AMA653"/>
      <c r="AMB653"/>
      <c r="AMC653"/>
      <c r="AMD653"/>
      <c r="AME653"/>
      <c r="AMF653"/>
      <c r="AMG653"/>
      <c r="AMH653"/>
      <c r="AMI653"/>
      <c r="AMJ653"/>
    </row>
    <row r="654" spans="1:1024" s="57" customFormat="1" ht="189" x14ac:dyDescent="0.3">
      <c r="A654" s="40" t="str">
        <f>VLOOKUP(E654,comité_bassin!A:B,2,0)</f>
        <v>Artois-Picardie, Rhin-Meuse</v>
      </c>
      <c r="B654" s="40" t="str">
        <f>VLOOKUP(E654,'Région SAGE'!$A$2:$B$233,2,0)</f>
        <v>HAUTS-DE-FRANCE</v>
      </c>
      <c r="C654" s="40" t="str">
        <f>VLOOKUP(E654,'département SAGE'!$A$2:$B$192,2,0)</f>
        <v>PAS-DE-CALAIS</v>
      </c>
      <c r="D654" s="41" t="s">
        <v>2483</v>
      </c>
      <c r="E654" s="75" t="s">
        <v>2484</v>
      </c>
      <c r="F654" s="42">
        <f>VLOOKUP(E654,date_approbation!$A$2:$B$192,2,0)</f>
        <v>40819</v>
      </c>
      <c r="G654" s="42" t="str">
        <f>VLOOKUP(E654,' SAGE nécessaire'!$A$2:$C$192,2,0)</f>
        <v>non</v>
      </c>
      <c r="H654" s="42" t="str">
        <f>VLOOKUP(E654,' SAGE nécessaire'!$A$2:$C$192,3,0)</f>
        <v>non</v>
      </c>
      <c r="I654" s="43" t="s">
        <v>541</v>
      </c>
      <c r="J654" s="44" t="s">
        <v>2505</v>
      </c>
      <c r="K654" s="40" t="s">
        <v>73</v>
      </c>
      <c r="L654" s="45" t="str">
        <f t="shared" si="6"/>
        <v>Milieux aquatiques</v>
      </c>
      <c r="M654" s="46"/>
      <c r="N654" s="45"/>
      <c r="O654" s="46"/>
      <c r="P654" s="47" t="s">
        <v>2506</v>
      </c>
      <c r="Q654" s="48" t="s">
        <v>2507</v>
      </c>
      <c r="R654" s="79" t="s">
        <v>200</v>
      </c>
      <c r="S654" s="50" t="s">
        <v>79</v>
      </c>
      <c r="T654" s="67" t="s">
        <v>1016</v>
      </c>
      <c r="U654" s="52" t="s">
        <v>81</v>
      </c>
      <c r="V654" s="58" t="s">
        <v>82</v>
      </c>
      <c r="X654" s="54" t="s">
        <v>83</v>
      </c>
      <c r="Y654" s="54" t="s">
        <v>83</v>
      </c>
      <c r="Z654" s="54" t="s">
        <v>84</v>
      </c>
      <c r="AA654" s="50"/>
      <c r="AB654" s="55"/>
      <c r="AC654" s="56"/>
      <c r="AJR654"/>
      <c r="AJS654"/>
      <c r="AJT654"/>
      <c r="AJU654"/>
      <c r="AJV654"/>
      <c r="AJW654"/>
      <c r="AJX654"/>
      <c r="AJY654"/>
      <c r="AJZ654"/>
      <c r="AKA654"/>
      <c r="AKB654"/>
      <c r="AKC654"/>
      <c r="AKD654"/>
      <c r="AKE654"/>
      <c r="AKF654"/>
      <c r="AKG654"/>
      <c r="AKH654"/>
      <c r="AKI654"/>
      <c r="AKJ654"/>
      <c r="AKK654"/>
      <c r="AKL654"/>
      <c r="AKM654"/>
      <c r="AKN654"/>
      <c r="AKO654"/>
      <c r="AKP654"/>
      <c r="AKQ654"/>
      <c r="AKR654"/>
      <c r="AKS654"/>
      <c r="AKT654"/>
      <c r="AKU654"/>
      <c r="AKV654"/>
      <c r="AKW654"/>
      <c r="AKX654"/>
      <c r="AKY654"/>
      <c r="AKZ654"/>
      <c r="ALA654"/>
      <c r="ALB654"/>
      <c r="ALC654"/>
      <c r="ALD654"/>
      <c r="ALE654"/>
      <c r="ALF654"/>
      <c r="ALG654"/>
      <c r="ALH654"/>
      <c r="ALI654"/>
      <c r="ALJ654"/>
      <c r="ALK654"/>
      <c r="ALL654"/>
      <c r="ALM654"/>
      <c r="ALN654"/>
      <c r="ALO654"/>
      <c r="ALP654"/>
      <c r="ALQ654"/>
      <c r="ALR654"/>
      <c r="ALS654"/>
      <c r="ALT654"/>
      <c r="ALU654"/>
      <c r="ALV654"/>
      <c r="ALW654"/>
      <c r="ALX654"/>
      <c r="ALY654"/>
      <c r="ALZ654"/>
      <c r="AMA654"/>
      <c r="AMB654"/>
      <c r="AMC654"/>
      <c r="AMD654"/>
      <c r="AME654"/>
      <c r="AMF654"/>
      <c r="AMG654"/>
      <c r="AMH654"/>
      <c r="AMI654"/>
      <c r="AMJ654"/>
    </row>
    <row r="655" spans="1:1024" s="57" customFormat="1" ht="210" x14ac:dyDescent="0.3">
      <c r="A655" s="40" t="str">
        <f>VLOOKUP(E655,comité_bassin!A:B,2,0)</f>
        <v>Artois-Picardie, Rhin-Meuse</v>
      </c>
      <c r="B655" s="40" t="str">
        <f>VLOOKUP(E655,'Région SAGE'!$A$2:$B$233,2,0)</f>
        <v>HAUTS-DE-FRANCE</v>
      </c>
      <c r="C655" s="40" t="str">
        <f>VLOOKUP(E655,'département SAGE'!$A$2:$B$192,2,0)</f>
        <v>PAS-DE-CALAIS</v>
      </c>
      <c r="D655" s="41" t="s">
        <v>2483</v>
      </c>
      <c r="E655" s="75" t="s">
        <v>2484</v>
      </c>
      <c r="F655" s="42">
        <f>VLOOKUP(E655,date_approbation!$A$2:$B$192,2,0)</f>
        <v>40819</v>
      </c>
      <c r="G655" s="42" t="str">
        <f>VLOOKUP(E655,' SAGE nécessaire'!$A$2:$C$192,2,0)</f>
        <v>non</v>
      </c>
      <c r="H655" s="42" t="str">
        <f>VLOOKUP(E655,' SAGE nécessaire'!$A$2:$C$192,3,0)</f>
        <v>non</v>
      </c>
      <c r="I655" s="43" t="s">
        <v>546</v>
      </c>
      <c r="J655" s="44" t="s">
        <v>2508</v>
      </c>
      <c r="K655" s="40" t="s">
        <v>73</v>
      </c>
      <c r="L655" s="45" t="str">
        <f t="shared" si="6"/>
        <v>Milieux aquatiques</v>
      </c>
      <c r="M655" s="46" t="s">
        <v>2509</v>
      </c>
      <c r="N655" s="45"/>
      <c r="O655" s="46"/>
      <c r="P655" s="47" t="s">
        <v>2510</v>
      </c>
      <c r="Q655" s="48" t="s">
        <v>2511</v>
      </c>
      <c r="R655" s="79" t="s">
        <v>200</v>
      </c>
      <c r="S655" s="50" t="s">
        <v>79</v>
      </c>
      <c r="T655" s="67" t="s">
        <v>1282</v>
      </c>
      <c r="U655" s="52" t="s">
        <v>81</v>
      </c>
      <c r="V655" s="58" t="s">
        <v>82</v>
      </c>
      <c r="X655" s="54" t="s">
        <v>83</v>
      </c>
      <c r="Y655" s="54" t="s">
        <v>83</v>
      </c>
      <c r="Z655" s="54" t="s">
        <v>84</v>
      </c>
      <c r="AA655" s="50"/>
      <c r="AB655" s="55"/>
      <c r="AC655" s="56"/>
      <c r="AJR655"/>
      <c r="AJS655"/>
      <c r="AJT655"/>
      <c r="AJU655"/>
      <c r="AJV655"/>
      <c r="AJW655"/>
      <c r="AJX655"/>
      <c r="AJY655"/>
      <c r="AJZ655"/>
      <c r="AKA655"/>
      <c r="AKB655"/>
      <c r="AKC655"/>
      <c r="AKD655"/>
      <c r="AKE655"/>
      <c r="AKF655"/>
      <c r="AKG655"/>
      <c r="AKH655"/>
      <c r="AKI655"/>
      <c r="AKJ655"/>
      <c r="AKK655"/>
      <c r="AKL655"/>
      <c r="AKM655"/>
      <c r="AKN655"/>
      <c r="AKO655"/>
      <c r="AKP655"/>
      <c r="AKQ655"/>
      <c r="AKR655"/>
      <c r="AKS655"/>
      <c r="AKT655"/>
      <c r="AKU655"/>
      <c r="AKV655"/>
      <c r="AKW655"/>
      <c r="AKX655"/>
      <c r="AKY655"/>
      <c r="AKZ655"/>
      <c r="ALA655"/>
      <c r="ALB655"/>
      <c r="ALC655"/>
      <c r="ALD655"/>
      <c r="ALE655"/>
      <c r="ALF655"/>
      <c r="ALG655"/>
      <c r="ALH655"/>
      <c r="ALI655"/>
      <c r="ALJ655"/>
      <c r="ALK655"/>
      <c r="ALL655"/>
      <c r="ALM655"/>
      <c r="ALN655"/>
      <c r="ALO655"/>
      <c r="ALP655"/>
      <c r="ALQ655"/>
      <c r="ALR655"/>
      <c r="ALS655"/>
      <c r="ALT655"/>
      <c r="ALU655"/>
      <c r="ALV655"/>
      <c r="ALW655"/>
      <c r="ALX655"/>
      <c r="ALY655"/>
      <c r="ALZ655"/>
      <c r="AMA655"/>
      <c r="AMB655"/>
      <c r="AMC655"/>
      <c r="AMD655"/>
      <c r="AME655"/>
      <c r="AMF655"/>
      <c r="AMG655"/>
      <c r="AMH655"/>
      <c r="AMI655"/>
      <c r="AMJ655"/>
    </row>
    <row r="656" spans="1:1024" s="57" customFormat="1" ht="294" x14ac:dyDescent="0.3">
      <c r="A656" s="40" t="str">
        <f>VLOOKUP(E656,comité_bassin!A:B,2,0)</f>
        <v>Artois-Picardie, Rhin-Meuse</v>
      </c>
      <c r="B656" s="40" t="str">
        <f>VLOOKUP(E656,'Région SAGE'!$A$2:$B$233,2,0)</f>
        <v>HAUTS-DE-FRANCE</v>
      </c>
      <c r="C656" s="40" t="str">
        <f>VLOOKUP(E656,'département SAGE'!$A$2:$B$192,2,0)</f>
        <v>PAS-DE-CALAIS</v>
      </c>
      <c r="D656" s="41" t="s">
        <v>2483</v>
      </c>
      <c r="E656" s="75" t="s">
        <v>2484</v>
      </c>
      <c r="F656" s="42">
        <f>VLOOKUP(E656,date_approbation!$A$2:$B$192,2,0)</f>
        <v>40819</v>
      </c>
      <c r="G656" s="42" t="str">
        <f>VLOOKUP(E656,' SAGE nécessaire'!$A$2:$C$192,2,0)</f>
        <v>non</v>
      </c>
      <c r="H656" s="42" t="str">
        <f>VLOOKUP(E656,' SAGE nécessaire'!$A$2:$C$192,3,0)</f>
        <v>non</v>
      </c>
      <c r="I656" s="43" t="s">
        <v>550</v>
      </c>
      <c r="J656" s="44" t="s">
        <v>2512</v>
      </c>
      <c r="K656" s="40" t="s">
        <v>73</v>
      </c>
      <c r="L656" s="45" t="str">
        <f t="shared" si="6"/>
        <v>Milieux aquatiques</v>
      </c>
      <c r="M656" s="46" t="s">
        <v>87</v>
      </c>
      <c r="N656" s="45"/>
      <c r="O656" s="46"/>
      <c r="P656" s="47" t="s">
        <v>2513</v>
      </c>
      <c r="Q656" s="48" t="s">
        <v>2514</v>
      </c>
      <c r="R656" s="79" t="s">
        <v>200</v>
      </c>
      <c r="S656" s="50" t="s">
        <v>79</v>
      </c>
      <c r="T656" s="81" t="s">
        <v>92</v>
      </c>
      <c r="U656" s="52"/>
      <c r="V656" s="58" t="s">
        <v>93</v>
      </c>
      <c r="X656" s="54" t="s">
        <v>83</v>
      </c>
      <c r="Y656" s="54" t="s">
        <v>83</v>
      </c>
      <c r="Z656" s="54" t="s">
        <v>102</v>
      </c>
      <c r="AA656" s="50"/>
      <c r="AB656" s="55"/>
      <c r="AC656" s="56"/>
      <c r="AJR656"/>
      <c r="AJS656"/>
      <c r="AJT656"/>
      <c r="AJU656"/>
      <c r="AJV656"/>
      <c r="AJW656"/>
      <c r="AJX656"/>
      <c r="AJY656"/>
      <c r="AJZ656"/>
      <c r="AKA656"/>
      <c r="AKB656"/>
      <c r="AKC656"/>
      <c r="AKD656"/>
      <c r="AKE656"/>
      <c r="AKF656"/>
      <c r="AKG656"/>
      <c r="AKH656"/>
      <c r="AKI656"/>
      <c r="AKJ656"/>
      <c r="AKK656"/>
      <c r="AKL656"/>
      <c r="AKM656"/>
      <c r="AKN656"/>
      <c r="AKO656"/>
      <c r="AKP656"/>
      <c r="AKQ656"/>
      <c r="AKR656"/>
      <c r="AKS656"/>
      <c r="AKT656"/>
      <c r="AKU656"/>
      <c r="AKV656"/>
      <c r="AKW656"/>
      <c r="AKX656"/>
      <c r="AKY656"/>
      <c r="AKZ656"/>
      <c r="ALA656"/>
      <c r="ALB656"/>
      <c r="ALC656"/>
      <c r="ALD656"/>
      <c r="ALE656"/>
      <c r="ALF656"/>
      <c r="ALG656"/>
      <c r="ALH656"/>
      <c r="ALI656"/>
      <c r="ALJ656"/>
      <c r="ALK656"/>
      <c r="ALL656"/>
      <c r="ALM656"/>
      <c r="ALN656"/>
      <c r="ALO656"/>
      <c r="ALP656"/>
      <c r="ALQ656"/>
      <c r="ALR656"/>
      <c r="ALS656"/>
      <c r="ALT656"/>
      <c r="ALU656"/>
      <c r="ALV656"/>
      <c r="ALW656"/>
      <c r="ALX656"/>
      <c r="ALY656"/>
      <c r="ALZ656"/>
      <c r="AMA656"/>
      <c r="AMB656"/>
      <c r="AMC656"/>
      <c r="AMD656"/>
      <c r="AME656"/>
      <c r="AMF656"/>
      <c r="AMG656"/>
      <c r="AMH656"/>
      <c r="AMI656"/>
      <c r="AMJ656"/>
    </row>
    <row r="657" spans="1:1024" s="57" customFormat="1" ht="147" x14ac:dyDescent="0.3">
      <c r="A657" s="40" t="str">
        <f>VLOOKUP(E657,comité_bassin!A:B,2,0)</f>
        <v>Artois-Picardie, Rhin-Meuse</v>
      </c>
      <c r="B657" s="40" t="str">
        <f>VLOOKUP(E657,'Région SAGE'!$A$2:$B$233,2,0)</f>
        <v>HAUTS-DE-FRANCE</v>
      </c>
      <c r="C657" s="40" t="str">
        <f>VLOOKUP(E657,'département SAGE'!$A$2:$B$192,2,0)</f>
        <v>PAS-DE-CALAIS</v>
      </c>
      <c r="D657" s="41" t="s">
        <v>2483</v>
      </c>
      <c r="E657" s="75" t="s">
        <v>2484</v>
      </c>
      <c r="F657" s="42">
        <f>VLOOKUP(E657,date_approbation!$A$2:$B$192,2,0)</f>
        <v>40819</v>
      </c>
      <c r="G657" s="42" t="str">
        <f>VLOOKUP(E657,' SAGE nécessaire'!$A$2:$C$192,2,0)</f>
        <v>non</v>
      </c>
      <c r="H657" s="42" t="str">
        <f>VLOOKUP(E657,' SAGE nécessaire'!$A$2:$C$192,3,0)</f>
        <v>non</v>
      </c>
      <c r="I657" s="43" t="s">
        <v>637</v>
      </c>
      <c r="J657" s="44" t="s">
        <v>2515</v>
      </c>
      <c r="K657" s="40" t="s">
        <v>73</v>
      </c>
      <c r="L657" s="45" t="str">
        <f t="shared" si="6"/>
        <v>Milieux aquatiques</v>
      </c>
      <c r="M657" s="59" t="s">
        <v>119</v>
      </c>
      <c r="N657" s="45"/>
      <c r="O657" s="46"/>
      <c r="P657" s="47" t="s">
        <v>2516</v>
      </c>
      <c r="Q657" s="48" t="s">
        <v>2517</v>
      </c>
      <c r="R657" s="79" t="s">
        <v>200</v>
      </c>
      <c r="S657" s="50" t="s">
        <v>79</v>
      </c>
      <c r="T657" s="81" t="s">
        <v>460</v>
      </c>
      <c r="U657" s="52"/>
      <c r="V657" s="58" t="s">
        <v>82</v>
      </c>
      <c r="X657" s="54" t="s">
        <v>83</v>
      </c>
      <c r="Y657" s="54" t="s">
        <v>83</v>
      </c>
      <c r="Z657" s="54" t="s">
        <v>84</v>
      </c>
      <c r="AA657" s="50"/>
      <c r="AB657" s="55"/>
      <c r="AC657" s="56"/>
      <c r="AJR657"/>
      <c r="AJS657"/>
      <c r="AJT657"/>
      <c r="AJU657"/>
      <c r="AJV657"/>
      <c r="AJW657"/>
      <c r="AJX657"/>
      <c r="AJY657"/>
      <c r="AJZ657"/>
      <c r="AKA657"/>
      <c r="AKB657"/>
      <c r="AKC657"/>
      <c r="AKD657"/>
      <c r="AKE657"/>
      <c r="AKF657"/>
      <c r="AKG657"/>
      <c r="AKH657"/>
      <c r="AKI657"/>
      <c r="AKJ657"/>
      <c r="AKK657"/>
      <c r="AKL657"/>
      <c r="AKM657"/>
      <c r="AKN657"/>
      <c r="AKO657"/>
      <c r="AKP657"/>
      <c r="AKQ657"/>
      <c r="AKR657"/>
      <c r="AKS657"/>
      <c r="AKT657"/>
      <c r="AKU657"/>
      <c r="AKV657"/>
      <c r="AKW657"/>
      <c r="AKX657"/>
      <c r="AKY657"/>
      <c r="AKZ657"/>
      <c r="ALA657"/>
      <c r="ALB657"/>
      <c r="ALC657"/>
      <c r="ALD657"/>
      <c r="ALE657"/>
      <c r="ALF657"/>
      <c r="ALG657"/>
      <c r="ALH657"/>
      <c r="ALI657"/>
      <c r="ALJ657"/>
      <c r="ALK657"/>
      <c r="ALL657"/>
      <c r="ALM657"/>
      <c r="ALN657"/>
      <c r="ALO657"/>
      <c r="ALP657"/>
      <c r="ALQ657"/>
      <c r="ALR657"/>
      <c r="ALS657"/>
      <c r="ALT657"/>
      <c r="ALU657"/>
      <c r="ALV657"/>
      <c r="ALW657"/>
      <c r="ALX657"/>
      <c r="ALY657"/>
      <c r="ALZ657"/>
      <c r="AMA657"/>
      <c r="AMB657"/>
      <c r="AMC657"/>
      <c r="AMD657"/>
      <c r="AME657"/>
      <c r="AMF657"/>
      <c r="AMG657"/>
      <c r="AMH657"/>
      <c r="AMI657"/>
      <c r="AMJ657"/>
    </row>
    <row r="658" spans="1:1024" s="57" customFormat="1" ht="273" x14ac:dyDescent="0.3">
      <c r="A658" s="40" t="str">
        <f>VLOOKUP(E658,comité_bassin!A:B,2,0)</f>
        <v>Artois-Picardie, Rhin-Meuse</v>
      </c>
      <c r="B658" s="40" t="str">
        <f>VLOOKUP(E658,'Région SAGE'!$A$2:$B$233,2,0)</f>
        <v>HAUTS-DE-FRANCE</v>
      </c>
      <c r="C658" s="40" t="str">
        <f>VLOOKUP(E658,'département SAGE'!$A$2:$B$192,2,0)</f>
        <v>PAS-DE-CALAIS</v>
      </c>
      <c r="D658" s="41" t="s">
        <v>2483</v>
      </c>
      <c r="E658" s="75" t="s">
        <v>2484</v>
      </c>
      <c r="F658" s="42">
        <f>VLOOKUP(E658,date_approbation!$A$2:$B$192,2,0)</f>
        <v>40819</v>
      </c>
      <c r="G658" s="42" t="str">
        <f>VLOOKUP(E658,' SAGE nécessaire'!$A$2:$C$192,2,0)</f>
        <v>non</v>
      </c>
      <c r="H658" s="42" t="str">
        <f>VLOOKUP(E658,' SAGE nécessaire'!$A$2:$C$192,3,0)</f>
        <v>non</v>
      </c>
      <c r="I658" s="43" t="s">
        <v>642</v>
      </c>
      <c r="J658" s="44" t="s">
        <v>2518</v>
      </c>
      <c r="K658" s="40" t="s">
        <v>73</v>
      </c>
      <c r="L658" s="45" t="s">
        <v>108</v>
      </c>
      <c r="M658" s="46" t="s">
        <v>1364</v>
      </c>
      <c r="N658" s="45"/>
      <c r="O658" s="46"/>
      <c r="P658" s="47" t="s">
        <v>2519</v>
      </c>
      <c r="Q658" s="48" t="s">
        <v>2520</v>
      </c>
      <c r="R658" s="79" t="s">
        <v>220</v>
      </c>
      <c r="S658" s="50" t="s">
        <v>79</v>
      </c>
      <c r="T658" s="81" t="s">
        <v>545</v>
      </c>
      <c r="U658" s="52" t="s">
        <v>81</v>
      </c>
      <c r="V658" s="58" t="s">
        <v>82</v>
      </c>
      <c r="X658" s="54" t="s">
        <v>83</v>
      </c>
      <c r="Y658" s="54" t="s">
        <v>83</v>
      </c>
      <c r="Z658" s="54" t="s">
        <v>84</v>
      </c>
      <c r="AA658" s="50"/>
      <c r="AB658" s="55"/>
      <c r="AC658" s="56"/>
      <c r="AJR658"/>
      <c r="AJS658"/>
      <c r="AJT658"/>
      <c r="AJU658"/>
      <c r="AJV658"/>
      <c r="AJW658"/>
      <c r="AJX658"/>
      <c r="AJY658"/>
      <c r="AJZ658"/>
      <c r="AKA658"/>
      <c r="AKB658"/>
      <c r="AKC658"/>
      <c r="AKD658"/>
      <c r="AKE658"/>
      <c r="AKF658"/>
      <c r="AKG658"/>
      <c r="AKH658"/>
      <c r="AKI658"/>
      <c r="AKJ658"/>
      <c r="AKK658"/>
      <c r="AKL658"/>
      <c r="AKM658"/>
      <c r="AKN658"/>
      <c r="AKO658"/>
      <c r="AKP658"/>
      <c r="AKQ658"/>
      <c r="AKR658"/>
      <c r="AKS658"/>
      <c r="AKT658"/>
      <c r="AKU658"/>
      <c r="AKV658"/>
      <c r="AKW658"/>
      <c r="AKX658"/>
      <c r="AKY658"/>
      <c r="AKZ658"/>
      <c r="ALA658"/>
      <c r="ALB658"/>
      <c r="ALC658"/>
      <c r="ALD658"/>
      <c r="ALE658"/>
      <c r="ALF658"/>
      <c r="ALG658"/>
      <c r="ALH658"/>
      <c r="ALI658"/>
      <c r="ALJ658"/>
      <c r="ALK658"/>
      <c r="ALL658"/>
      <c r="ALM658"/>
      <c r="ALN658"/>
      <c r="ALO658"/>
      <c r="ALP658"/>
      <c r="ALQ658"/>
      <c r="ALR658"/>
      <c r="ALS658"/>
      <c r="ALT658"/>
      <c r="ALU658"/>
      <c r="ALV658"/>
      <c r="ALW658"/>
      <c r="ALX658"/>
      <c r="ALY658"/>
      <c r="ALZ658"/>
      <c r="AMA658"/>
      <c r="AMB658"/>
      <c r="AMC658"/>
      <c r="AMD658"/>
      <c r="AME658"/>
      <c r="AMF658"/>
      <c r="AMG658"/>
      <c r="AMH658"/>
      <c r="AMI658"/>
      <c r="AMJ658"/>
    </row>
    <row r="659" spans="1:1024" s="57" customFormat="1" ht="273" x14ac:dyDescent="0.3">
      <c r="A659" s="40" t="str">
        <f>VLOOKUP(E659,comité_bassin!A:B,2,0)</f>
        <v>Artois-Picardie, Rhin-Meuse</v>
      </c>
      <c r="B659" s="40" t="str">
        <f>VLOOKUP(E659,'Région SAGE'!$A$2:$B$233,2,0)</f>
        <v>HAUTS-DE-FRANCE</v>
      </c>
      <c r="C659" s="40" t="str">
        <f>VLOOKUP(E659,'département SAGE'!$A$2:$B$192,2,0)</f>
        <v>PAS-DE-CALAIS</v>
      </c>
      <c r="D659" s="41" t="s">
        <v>2483</v>
      </c>
      <c r="E659" s="75" t="s">
        <v>2484</v>
      </c>
      <c r="F659" s="42">
        <f>VLOOKUP(E659,date_approbation!$A$2:$B$192,2,0)</f>
        <v>40819</v>
      </c>
      <c r="G659" s="42" t="str">
        <f>VLOOKUP(E659,' SAGE nécessaire'!$A$2:$C$192,2,0)</f>
        <v>non</v>
      </c>
      <c r="H659" s="42" t="str">
        <f>VLOOKUP(E659,' SAGE nécessaire'!$A$2:$C$192,3,0)</f>
        <v>non</v>
      </c>
      <c r="I659" s="43" t="s">
        <v>642</v>
      </c>
      <c r="J659" s="44" t="s">
        <v>2521</v>
      </c>
      <c r="K659" s="40" t="s">
        <v>73</v>
      </c>
      <c r="L659" s="45" t="s">
        <v>108</v>
      </c>
      <c r="M659" s="46" t="s">
        <v>1364</v>
      </c>
      <c r="N659" s="45"/>
      <c r="O659" s="46"/>
      <c r="P659" s="47" t="s">
        <v>2519</v>
      </c>
      <c r="Q659" s="48" t="s">
        <v>2520</v>
      </c>
      <c r="R659" s="79" t="s">
        <v>220</v>
      </c>
      <c r="S659" s="50" t="s">
        <v>79</v>
      </c>
      <c r="T659" s="81" t="s">
        <v>545</v>
      </c>
      <c r="U659" s="52" t="s">
        <v>81</v>
      </c>
      <c r="V659" s="58" t="s">
        <v>82</v>
      </c>
      <c r="X659" s="54" t="s">
        <v>83</v>
      </c>
      <c r="Y659" s="54" t="s">
        <v>83</v>
      </c>
      <c r="Z659" s="54" t="s">
        <v>84</v>
      </c>
      <c r="AA659" s="50"/>
      <c r="AB659" s="55"/>
      <c r="AC659" s="56"/>
      <c r="AJR659"/>
      <c r="AJS659"/>
      <c r="AJT659"/>
      <c r="AJU659"/>
      <c r="AJV659"/>
      <c r="AJW659"/>
      <c r="AJX659"/>
      <c r="AJY659"/>
      <c r="AJZ659"/>
      <c r="AKA659"/>
      <c r="AKB659"/>
      <c r="AKC659"/>
      <c r="AKD659"/>
      <c r="AKE659"/>
      <c r="AKF659"/>
      <c r="AKG659"/>
      <c r="AKH659"/>
      <c r="AKI659"/>
      <c r="AKJ659"/>
      <c r="AKK659"/>
      <c r="AKL659"/>
      <c r="AKM659"/>
      <c r="AKN659"/>
      <c r="AKO659"/>
      <c r="AKP659"/>
      <c r="AKQ659"/>
      <c r="AKR659"/>
      <c r="AKS659"/>
      <c r="AKT659"/>
      <c r="AKU659"/>
      <c r="AKV659"/>
      <c r="AKW659"/>
      <c r="AKX659"/>
      <c r="AKY659"/>
      <c r="AKZ659"/>
      <c r="ALA659"/>
      <c r="ALB659"/>
      <c r="ALC659"/>
      <c r="ALD659"/>
      <c r="ALE659"/>
      <c r="ALF659"/>
      <c r="ALG659"/>
      <c r="ALH659"/>
      <c r="ALI659"/>
      <c r="ALJ659"/>
      <c r="ALK659"/>
      <c r="ALL659"/>
      <c r="ALM659"/>
      <c r="ALN659"/>
      <c r="ALO659"/>
      <c r="ALP659"/>
      <c r="ALQ659"/>
      <c r="ALR659"/>
      <c r="ALS659"/>
      <c r="ALT659"/>
      <c r="ALU659"/>
      <c r="ALV659"/>
      <c r="ALW659"/>
      <c r="ALX659"/>
      <c r="ALY659"/>
      <c r="ALZ659"/>
      <c r="AMA659"/>
      <c r="AMB659"/>
      <c r="AMC659"/>
      <c r="AMD659"/>
      <c r="AME659"/>
      <c r="AMF659"/>
      <c r="AMG659"/>
      <c r="AMH659"/>
      <c r="AMI659"/>
      <c r="AMJ659"/>
    </row>
    <row r="660" spans="1:1024" s="57" customFormat="1" ht="357" x14ac:dyDescent="0.3">
      <c r="A660" s="40" t="str">
        <f>VLOOKUP(E660,comité_bassin!A:B,2,0)</f>
        <v>Artois-Picardie, Rhin-Meuse</v>
      </c>
      <c r="B660" s="40" t="str">
        <f>VLOOKUP(E660,'Région SAGE'!$A$2:$B$233,2,0)</f>
        <v>HAUTS-DE-FRANCE</v>
      </c>
      <c r="C660" s="40" t="str">
        <f>VLOOKUP(E660,'département SAGE'!$A$2:$B$192,2,0)</f>
        <v>PAS-DE-CALAIS</v>
      </c>
      <c r="D660" s="41" t="s">
        <v>2522</v>
      </c>
      <c r="E660" s="75" t="s">
        <v>2523</v>
      </c>
      <c r="F660" s="42">
        <f>VLOOKUP(E660,date_approbation!$A$2:$B$192,2,0)</f>
        <v>40396</v>
      </c>
      <c r="G660" s="42" t="str">
        <f>VLOOKUP(E660,' SAGE nécessaire'!$A$2:$C$192,2,0)</f>
        <v>non</v>
      </c>
      <c r="H660" s="42" t="str">
        <f>VLOOKUP(E660,' SAGE nécessaire'!$A$2:$C$192,3,0)</f>
        <v>non</v>
      </c>
      <c r="I660" s="43" t="s">
        <v>480</v>
      </c>
      <c r="J660" s="44" t="s">
        <v>2524</v>
      </c>
      <c r="K660" s="40" t="s">
        <v>73</v>
      </c>
      <c r="L660" s="45" t="s">
        <v>74</v>
      </c>
      <c r="M660" s="46" t="s">
        <v>87</v>
      </c>
      <c r="N660" s="45"/>
      <c r="O660" s="46"/>
      <c r="P660" s="47" t="s">
        <v>2525</v>
      </c>
      <c r="Q660" s="48" t="s">
        <v>2526</v>
      </c>
      <c r="R660" s="79" t="s">
        <v>200</v>
      </c>
      <c r="S660" s="50" t="s">
        <v>1551</v>
      </c>
      <c r="T660" s="81" t="s">
        <v>92</v>
      </c>
      <c r="U660" s="52" t="s">
        <v>81</v>
      </c>
      <c r="V660" s="58" t="s">
        <v>82</v>
      </c>
      <c r="X660" s="54" t="s">
        <v>83</v>
      </c>
      <c r="Y660" s="90" t="s">
        <v>71</v>
      </c>
      <c r="Z660" s="54" t="s">
        <v>84</v>
      </c>
      <c r="AA660" s="50"/>
      <c r="AB660" s="55"/>
      <c r="AC660" s="56"/>
      <c r="AJR660"/>
      <c r="AJS660"/>
      <c r="AJT660"/>
      <c r="AJU660"/>
      <c r="AJV660"/>
      <c r="AJW660"/>
      <c r="AJX660"/>
      <c r="AJY660"/>
      <c r="AJZ660"/>
      <c r="AKA660"/>
      <c r="AKB660"/>
      <c r="AKC660"/>
      <c r="AKD660"/>
      <c r="AKE660"/>
      <c r="AKF660"/>
      <c r="AKG660"/>
      <c r="AKH660"/>
      <c r="AKI660"/>
      <c r="AKJ660"/>
      <c r="AKK660"/>
      <c r="AKL660"/>
      <c r="AKM660"/>
      <c r="AKN660"/>
      <c r="AKO660"/>
      <c r="AKP660"/>
      <c r="AKQ660"/>
      <c r="AKR660"/>
      <c r="AKS660"/>
      <c r="AKT660"/>
      <c r="AKU660"/>
      <c r="AKV660"/>
      <c r="AKW660"/>
      <c r="AKX660"/>
      <c r="AKY660"/>
      <c r="AKZ660"/>
      <c r="ALA660"/>
      <c r="ALB660"/>
      <c r="ALC660"/>
      <c r="ALD660"/>
      <c r="ALE660"/>
      <c r="ALF660"/>
      <c r="ALG660"/>
      <c r="ALH660"/>
      <c r="ALI660"/>
      <c r="ALJ660"/>
      <c r="ALK660"/>
      <c r="ALL660"/>
      <c r="ALM660"/>
      <c r="ALN660"/>
      <c r="ALO660"/>
      <c r="ALP660"/>
      <c r="ALQ660"/>
      <c r="ALR660"/>
      <c r="ALS660"/>
      <c r="ALT660"/>
      <c r="ALU660"/>
      <c r="ALV660"/>
      <c r="ALW660"/>
      <c r="ALX660"/>
      <c r="ALY660"/>
      <c r="ALZ660"/>
      <c r="AMA660"/>
      <c r="AMB660"/>
      <c r="AMC660"/>
      <c r="AMD660"/>
      <c r="AME660"/>
      <c r="AMF660"/>
      <c r="AMG660"/>
      <c r="AMH660"/>
      <c r="AMI660"/>
      <c r="AMJ660"/>
    </row>
    <row r="661" spans="1:1024" s="57" customFormat="1" ht="378" x14ac:dyDescent="0.3">
      <c r="A661" s="40" t="str">
        <f>VLOOKUP(E661,comité_bassin!A:B,2,0)</f>
        <v>Artois-Picardie, Rhin-Meuse</v>
      </c>
      <c r="B661" s="40" t="str">
        <f>VLOOKUP(E661,'Région SAGE'!$A$2:$B$233,2,0)</f>
        <v>HAUTS-DE-FRANCE</v>
      </c>
      <c r="C661" s="40" t="str">
        <f>VLOOKUP(E661,'département SAGE'!$A$2:$B$192,2,0)</f>
        <v>PAS-DE-CALAIS</v>
      </c>
      <c r="D661" s="41" t="s">
        <v>2522</v>
      </c>
      <c r="E661" s="75" t="s">
        <v>2523</v>
      </c>
      <c r="F661" s="42">
        <f>VLOOKUP(E661,date_approbation!$A$2:$B$192,2,0)</f>
        <v>40396</v>
      </c>
      <c r="G661" s="42" t="str">
        <f>VLOOKUP(E661,' SAGE nécessaire'!$A$2:$C$192,2,0)</f>
        <v>non</v>
      </c>
      <c r="H661" s="42" t="str">
        <f>VLOOKUP(E661,' SAGE nécessaire'!$A$2:$C$192,3,0)</f>
        <v>non</v>
      </c>
      <c r="I661" s="43" t="s">
        <v>484</v>
      </c>
      <c r="J661" s="44" t="s">
        <v>2527</v>
      </c>
      <c r="K661" s="40" t="s">
        <v>73</v>
      </c>
      <c r="L661" s="45" t="s">
        <v>74</v>
      </c>
      <c r="M661" s="46" t="s">
        <v>87</v>
      </c>
      <c r="N661" s="45"/>
      <c r="O661" s="46"/>
      <c r="P661" s="47" t="s">
        <v>2528</v>
      </c>
      <c r="Q661" s="48" t="s">
        <v>2529</v>
      </c>
      <c r="R661" s="79" t="s">
        <v>200</v>
      </c>
      <c r="S661" s="50" t="s">
        <v>1551</v>
      </c>
      <c r="T661" s="81" t="s">
        <v>92</v>
      </c>
      <c r="U661" s="52" t="s">
        <v>81</v>
      </c>
      <c r="V661" s="58" t="s">
        <v>82</v>
      </c>
      <c r="X661" s="54" t="s">
        <v>83</v>
      </c>
      <c r="Y661" s="90" t="s">
        <v>71</v>
      </c>
      <c r="Z661" s="54" t="s">
        <v>84</v>
      </c>
      <c r="AA661" s="50"/>
      <c r="AB661" s="55"/>
      <c r="AC661" s="56"/>
      <c r="AJR661"/>
      <c r="AJS661"/>
      <c r="AJT661"/>
      <c r="AJU661"/>
      <c r="AJV661"/>
      <c r="AJW661"/>
      <c r="AJX661"/>
      <c r="AJY661"/>
      <c r="AJZ661"/>
      <c r="AKA661"/>
      <c r="AKB661"/>
      <c r="AKC661"/>
      <c r="AKD661"/>
      <c r="AKE661"/>
      <c r="AKF661"/>
      <c r="AKG661"/>
      <c r="AKH661"/>
      <c r="AKI661"/>
      <c r="AKJ661"/>
      <c r="AKK661"/>
      <c r="AKL661"/>
      <c r="AKM661"/>
      <c r="AKN661"/>
      <c r="AKO661"/>
      <c r="AKP661"/>
      <c r="AKQ661"/>
      <c r="AKR661"/>
      <c r="AKS661"/>
      <c r="AKT661"/>
      <c r="AKU661"/>
      <c r="AKV661"/>
      <c r="AKW661"/>
      <c r="AKX661"/>
      <c r="AKY661"/>
      <c r="AKZ661"/>
      <c r="ALA661"/>
      <c r="ALB661"/>
      <c r="ALC661"/>
      <c r="ALD661"/>
      <c r="ALE661"/>
      <c r="ALF661"/>
      <c r="ALG661"/>
      <c r="ALH661"/>
      <c r="ALI661"/>
      <c r="ALJ661"/>
      <c r="ALK661"/>
      <c r="ALL661"/>
      <c r="ALM661"/>
      <c r="ALN661"/>
      <c r="ALO661"/>
      <c r="ALP661"/>
      <c r="ALQ661"/>
      <c r="ALR661"/>
      <c r="ALS661"/>
      <c r="ALT661"/>
      <c r="ALU661"/>
      <c r="ALV661"/>
      <c r="ALW661"/>
      <c r="ALX661"/>
      <c r="ALY661"/>
      <c r="ALZ661"/>
      <c r="AMA661"/>
      <c r="AMB661"/>
      <c r="AMC661"/>
      <c r="AMD661"/>
      <c r="AME661"/>
      <c r="AMF661"/>
      <c r="AMG661"/>
      <c r="AMH661"/>
      <c r="AMI661"/>
      <c r="AMJ661"/>
    </row>
    <row r="662" spans="1:1024" s="57" customFormat="1" ht="231" x14ac:dyDescent="0.3">
      <c r="A662" s="40" t="str">
        <f>VLOOKUP(E662,comité_bassin!A:B,2,0)</f>
        <v>Artois-Picardie, Rhin-Meuse</v>
      </c>
      <c r="B662" s="40" t="str">
        <f>VLOOKUP(E662,'Région SAGE'!$A$2:$B$233,2,0)</f>
        <v>HAUTS-DE-FRANCE</v>
      </c>
      <c r="C662" s="40" t="str">
        <f>VLOOKUP(E662,'département SAGE'!$A$2:$B$192,2,0)</f>
        <v>PAS-DE-CALAIS</v>
      </c>
      <c r="D662" s="41" t="s">
        <v>2522</v>
      </c>
      <c r="E662" s="75" t="s">
        <v>2523</v>
      </c>
      <c r="F662" s="42">
        <f>VLOOKUP(E662,date_approbation!$A$2:$B$192,2,0)</f>
        <v>40396</v>
      </c>
      <c r="G662" s="42" t="str">
        <f>VLOOKUP(E662,' SAGE nécessaire'!$A$2:$C$192,2,0)</f>
        <v>non</v>
      </c>
      <c r="H662" s="42" t="str">
        <f>VLOOKUP(E662,' SAGE nécessaire'!$A$2:$C$192,3,0)</f>
        <v>non</v>
      </c>
      <c r="I662" s="43" t="s">
        <v>489</v>
      </c>
      <c r="J662" s="44" t="s">
        <v>2530</v>
      </c>
      <c r="K662" s="40" t="s">
        <v>73</v>
      </c>
      <c r="L662" s="45" t="str">
        <f>IF(OR(S662="2°a)", S662="2°b)",S662="2°c)",S662="4°"),"Milieux aquatiques","")</f>
        <v>Milieux aquatiques</v>
      </c>
      <c r="M662" s="46" t="s">
        <v>97</v>
      </c>
      <c r="N662" s="45"/>
      <c r="O662" s="46"/>
      <c r="P662" s="47" t="s">
        <v>2531</v>
      </c>
      <c r="Q662" s="48" t="s">
        <v>2532</v>
      </c>
      <c r="R662" s="79" t="s">
        <v>200</v>
      </c>
      <c r="S662" s="50" t="s">
        <v>79</v>
      </c>
      <c r="T662" s="81" t="s">
        <v>588</v>
      </c>
      <c r="U662" s="52" t="s">
        <v>81</v>
      </c>
      <c r="V662" s="58" t="s">
        <v>82</v>
      </c>
      <c r="X662" s="54" t="s">
        <v>83</v>
      </c>
      <c r="Y662" s="90" t="s">
        <v>71</v>
      </c>
      <c r="Z662" s="54" t="s">
        <v>84</v>
      </c>
      <c r="AA662" s="50"/>
      <c r="AB662" s="55"/>
      <c r="AC662" s="56"/>
      <c r="AJR662"/>
      <c r="AJS662"/>
      <c r="AJT662"/>
      <c r="AJU662"/>
      <c r="AJV662"/>
      <c r="AJW662"/>
      <c r="AJX662"/>
      <c r="AJY662"/>
      <c r="AJZ662"/>
      <c r="AKA662"/>
      <c r="AKB662"/>
      <c r="AKC662"/>
      <c r="AKD662"/>
      <c r="AKE662"/>
      <c r="AKF662"/>
      <c r="AKG662"/>
      <c r="AKH662"/>
      <c r="AKI662"/>
      <c r="AKJ662"/>
      <c r="AKK662"/>
      <c r="AKL662"/>
      <c r="AKM662"/>
      <c r="AKN662"/>
      <c r="AKO662"/>
      <c r="AKP662"/>
      <c r="AKQ662"/>
      <c r="AKR662"/>
      <c r="AKS662"/>
      <c r="AKT662"/>
      <c r="AKU662"/>
      <c r="AKV662"/>
      <c r="AKW662"/>
      <c r="AKX662"/>
      <c r="AKY662"/>
      <c r="AKZ662"/>
      <c r="ALA662"/>
      <c r="ALB662"/>
      <c r="ALC662"/>
      <c r="ALD662"/>
      <c r="ALE662"/>
      <c r="ALF662"/>
      <c r="ALG662"/>
      <c r="ALH662"/>
      <c r="ALI662"/>
      <c r="ALJ662"/>
      <c r="ALK662"/>
      <c r="ALL662"/>
      <c r="ALM662"/>
      <c r="ALN662"/>
      <c r="ALO662"/>
      <c r="ALP662"/>
      <c r="ALQ662"/>
      <c r="ALR662"/>
      <c r="ALS662"/>
      <c r="ALT662"/>
      <c r="ALU662"/>
      <c r="ALV662"/>
      <c r="ALW662"/>
      <c r="ALX662"/>
      <c r="ALY662"/>
      <c r="ALZ662"/>
      <c r="AMA662"/>
      <c r="AMB662"/>
      <c r="AMC662"/>
      <c r="AMD662"/>
      <c r="AME662"/>
      <c r="AMF662"/>
      <c r="AMG662"/>
      <c r="AMH662"/>
      <c r="AMI662"/>
      <c r="AMJ662"/>
    </row>
    <row r="663" spans="1:1024" s="57" customFormat="1" ht="189" x14ac:dyDescent="0.3">
      <c r="A663" s="40" t="str">
        <f>VLOOKUP(E663,comité_bassin!A:B,2,0)</f>
        <v>Artois-Picardie, Rhin-Meuse</v>
      </c>
      <c r="B663" s="40" t="str">
        <f>VLOOKUP(E663,'Région SAGE'!$A$2:$B$233,2,0)</f>
        <v>HAUTS-DE-FRANCE</v>
      </c>
      <c r="C663" s="40" t="str">
        <f>VLOOKUP(E663,'département SAGE'!$A$2:$B$192,2,0)</f>
        <v>PAS-DE-CALAIS</v>
      </c>
      <c r="D663" s="41" t="s">
        <v>2522</v>
      </c>
      <c r="E663" s="75" t="s">
        <v>2523</v>
      </c>
      <c r="F663" s="42">
        <f>VLOOKUP(E663,date_approbation!$A$2:$B$192,2,0)</f>
        <v>40396</v>
      </c>
      <c r="G663" s="42" t="str">
        <f>VLOOKUP(E663,' SAGE nécessaire'!$A$2:$C$192,2,0)</f>
        <v>non</v>
      </c>
      <c r="H663" s="42" t="str">
        <f>VLOOKUP(E663,' SAGE nécessaire'!$A$2:$C$192,3,0)</f>
        <v>non</v>
      </c>
      <c r="I663" s="43" t="s">
        <v>493</v>
      </c>
      <c r="J663" s="44" t="s">
        <v>2533</v>
      </c>
      <c r="K663" s="40" t="s">
        <v>73</v>
      </c>
      <c r="L663" s="45" t="str">
        <f>IF(OR(S663="2°a)", S663="2°b)",S663="2°c)",S663="4°"),"Milieux aquatiques","")</f>
        <v>Milieux aquatiques</v>
      </c>
      <c r="M663" s="46" t="s">
        <v>224</v>
      </c>
      <c r="N663" s="45"/>
      <c r="O663" s="46"/>
      <c r="P663" s="47" t="s">
        <v>2534</v>
      </c>
      <c r="Q663" s="48" t="s">
        <v>2535</v>
      </c>
      <c r="R663" s="79" t="s">
        <v>200</v>
      </c>
      <c r="S663" s="50" t="s">
        <v>79</v>
      </c>
      <c r="T663" s="81" t="s">
        <v>161</v>
      </c>
      <c r="U663" s="52" t="s">
        <v>81</v>
      </c>
      <c r="V663" s="58" t="s">
        <v>82</v>
      </c>
      <c r="X663" s="54" t="s">
        <v>83</v>
      </c>
      <c r="Y663" s="90" t="s">
        <v>71</v>
      </c>
      <c r="Z663" s="54" t="s">
        <v>84</v>
      </c>
      <c r="AA663" s="50"/>
      <c r="AB663" s="55"/>
      <c r="AC663" s="56"/>
      <c r="AJR663"/>
      <c r="AJS663"/>
      <c r="AJT663"/>
      <c r="AJU663"/>
      <c r="AJV663"/>
      <c r="AJW663"/>
      <c r="AJX663"/>
      <c r="AJY663"/>
      <c r="AJZ663"/>
      <c r="AKA663"/>
      <c r="AKB663"/>
      <c r="AKC663"/>
      <c r="AKD663"/>
      <c r="AKE663"/>
      <c r="AKF663"/>
      <c r="AKG663"/>
      <c r="AKH663"/>
      <c r="AKI663"/>
      <c r="AKJ663"/>
      <c r="AKK663"/>
      <c r="AKL663"/>
      <c r="AKM663"/>
      <c r="AKN663"/>
      <c r="AKO663"/>
      <c r="AKP663"/>
      <c r="AKQ663"/>
      <c r="AKR663"/>
      <c r="AKS663"/>
      <c r="AKT663"/>
      <c r="AKU663"/>
      <c r="AKV663"/>
      <c r="AKW663"/>
      <c r="AKX663"/>
      <c r="AKY663"/>
      <c r="AKZ663"/>
      <c r="ALA663"/>
      <c r="ALB663"/>
      <c r="ALC663"/>
      <c r="ALD663"/>
      <c r="ALE663"/>
      <c r="ALF663"/>
      <c r="ALG663"/>
      <c r="ALH663"/>
      <c r="ALI663"/>
      <c r="ALJ663"/>
      <c r="ALK663"/>
      <c r="ALL663"/>
      <c r="ALM663"/>
      <c r="ALN663"/>
      <c r="ALO663"/>
      <c r="ALP663"/>
      <c r="ALQ663"/>
      <c r="ALR663"/>
      <c r="ALS663"/>
      <c r="ALT663"/>
      <c r="ALU663"/>
      <c r="ALV663"/>
      <c r="ALW663"/>
      <c r="ALX663"/>
      <c r="ALY663"/>
      <c r="ALZ663"/>
      <c r="AMA663"/>
      <c r="AMB663"/>
      <c r="AMC663"/>
      <c r="AMD663"/>
      <c r="AME663"/>
      <c r="AMF663"/>
      <c r="AMG663"/>
      <c r="AMH663"/>
      <c r="AMI663"/>
      <c r="AMJ663"/>
    </row>
    <row r="664" spans="1:1024" s="57" customFormat="1" ht="273" x14ac:dyDescent="0.3">
      <c r="A664" s="40" t="str">
        <f>VLOOKUP(E664,comité_bassin!A:B,2,0)</f>
        <v>Loire-Bretagne, Adour-Garonne</v>
      </c>
      <c r="B664" s="40" t="str">
        <f>VLOOKUP(E664,'Région SAGE'!$A$2:$B$233,2,0)</f>
        <v>AUVERGNE-RHONE-ALPES</v>
      </c>
      <c r="C664" s="40" t="str">
        <f>VLOOKUP(E664,'département SAGE'!$A$2:$B$192,2,0)</f>
        <v>CANTAL</v>
      </c>
      <c r="D664" s="41" t="s">
        <v>2536</v>
      </c>
      <c r="E664" s="75" t="s">
        <v>2537</v>
      </c>
      <c r="F664" s="42">
        <f>VLOOKUP(E664,date_approbation!$A$2:$B$192,2,0)</f>
        <v>43738</v>
      </c>
      <c r="G664" s="42" t="str">
        <f>VLOOKUP(E664,' SAGE nécessaire'!$A$2:$C$192,2,0)</f>
        <v>non</v>
      </c>
      <c r="H664" s="42" t="str">
        <f>VLOOKUP(E664,' SAGE nécessaire'!$A$2:$C$192,3,0)</f>
        <v>non</v>
      </c>
      <c r="I664" s="43">
        <v>1</v>
      </c>
      <c r="J664" s="44" t="s">
        <v>2538</v>
      </c>
      <c r="K664" s="40" t="s">
        <v>278</v>
      </c>
      <c r="L664" s="45" t="s">
        <v>108</v>
      </c>
      <c r="M664" s="46" t="s">
        <v>109</v>
      </c>
      <c r="N664" s="45"/>
      <c r="O664" s="46"/>
      <c r="P664" s="47" t="s">
        <v>2539</v>
      </c>
      <c r="Q664" s="48" t="s">
        <v>2540</v>
      </c>
      <c r="R664" s="79" t="s">
        <v>220</v>
      </c>
      <c r="S664" s="55" t="s">
        <v>113</v>
      </c>
      <c r="T664" s="81" t="s">
        <v>812</v>
      </c>
      <c r="U664" s="52" t="s">
        <v>115</v>
      </c>
      <c r="V664" s="58" t="s">
        <v>82</v>
      </c>
      <c r="X664" s="54" t="s">
        <v>83</v>
      </c>
      <c r="Y664" s="54" t="s">
        <v>83</v>
      </c>
      <c r="Z664" s="54" t="s">
        <v>84</v>
      </c>
      <c r="AA664" s="50" t="s">
        <v>2541</v>
      </c>
      <c r="AB664" s="55"/>
      <c r="AC664" s="56"/>
      <c r="AJR664"/>
      <c r="AJS664"/>
      <c r="AJT664"/>
      <c r="AJU664"/>
      <c r="AJV664"/>
      <c r="AJW664"/>
      <c r="AJX664"/>
      <c r="AJY664"/>
      <c r="AJZ664"/>
      <c r="AKA664"/>
      <c r="AKB664"/>
      <c r="AKC664"/>
      <c r="AKD664"/>
      <c r="AKE664"/>
      <c r="AKF664"/>
      <c r="AKG664"/>
      <c r="AKH664"/>
      <c r="AKI664"/>
      <c r="AKJ664"/>
      <c r="AKK664"/>
      <c r="AKL664"/>
      <c r="AKM664"/>
      <c r="AKN664"/>
      <c r="AKO664"/>
      <c r="AKP664"/>
      <c r="AKQ664"/>
      <c r="AKR664"/>
      <c r="AKS664"/>
      <c r="AKT664"/>
      <c r="AKU664"/>
      <c r="AKV664"/>
      <c r="AKW664"/>
      <c r="AKX664"/>
      <c r="AKY664"/>
      <c r="AKZ664"/>
      <c r="ALA664"/>
      <c r="ALB664"/>
      <c r="ALC664"/>
      <c r="ALD664"/>
      <c r="ALE664"/>
      <c r="ALF664"/>
      <c r="ALG664"/>
      <c r="ALH664"/>
      <c r="ALI664"/>
      <c r="ALJ664"/>
      <c r="ALK664"/>
      <c r="ALL664"/>
      <c r="ALM664"/>
      <c r="ALN664"/>
      <c r="ALO664"/>
      <c r="ALP664"/>
      <c r="ALQ664"/>
      <c r="ALR664"/>
      <c r="ALS664"/>
      <c r="ALT664"/>
      <c r="ALU664"/>
      <c r="ALV664"/>
      <c r="ALW664"/>
      <c r="ALX664"/>
      <c r="ALY664"/>
      <c r="ALZ664"/>
      <c r="AMA664"/>
      <c r="AMB664"/>
      <c r="AMC664"/>
      <c r="AMD664"/>
      <c r="AME664"/>
      <c r="AMF664"/>
      <c r="AMG664"/>
      <c r="AMH664"/>
      <c r="AMI664"/>
      <c r="AMJ664"/>
    </row>
    <row r="665" spans="1:1024" s="57" customFormat="1" ht="336" x14ac:dyDescent="0.3">
      <c r="A665" s="40" t="str">
        <f>VLOOKUP(E665,comité_bassin!A:B,2,0)</f>
        <v>Loire-Bretagne, Adour-Garonne</v>
      </c>
      <c r="B665" s="40" t="str">
        <f>VLOOKUP(E665,'Région SAGE'!$A$2:$B$233,2,0)</f>
        <v>AUVERGNE-RHONE-ALPES</v>
      </c>
      <c r="C665" s="40" t="str">
        <f>VLOOKUP(E665,'département SAGE'!$A$2:$B$192,2,0)</f>
        <v>CANTAL</v>
      </c>
      <c r="D665" s="41" t="s">
        <v>2536</v>
      </c>
      <c r="E665" s="75" t="s">
        <v>2537</v>
      </c>
      <c r="F665" s="42">
        <f>VLOOKUP(E665,date_approbation!$A$2:$B$192,2,0)</f>
        <v>43738</v>
      </c>
      <c r="G665" s="42" t="str">
        <f>VLOOKUP(E665,' SAGE nécessaire'!$A$2:$C$192,2,0)</f>
        <v>non</v>
      </c>
      <c r="H665" s="42" t="str">
        <f>VLOOKUP(E665,' SAGE nécessaire'!$A$2:$C$192,3,0)</f>
        <v>non</v>
      </c>
      <c r="I665" s="43">
        <v>2</v>
      </c>
      <c r="J665" s="44" t="s">
        <v>2542</v>
      </c>
      <c r="K665" s="40" t="s">
        <v>73</v>
      </c>
      <c r="L665" s="45" t="s">
        <v>108</v>
      </c>
      <c r="M665" s="46" t="s">
        <v>109</v>
      </c>
      <c r="N665" s="45"/>
      <c r="O665" s="46"/>
      <c r="P665" s="47" t="s">
        <v>2543</v>
      </c>
      <c r="Q665" s="48" t="s">
        <v>2544</v>
      </c>
      <c r="R665" s="79" t="s">
        <v>220</v>
      </c>
      <c r="S665" s="55" t="s">
        <v>79</v>
      </c>
      <c r="T665" s="81" t="s">
        <v>2545</v>
      </c>
      <c r="U665" s="52" t="s">
        <v>115</v>
      </c>
      <c r="V665" s="58" t="s">
        <v>82</v>
      </c>
      <c r="X665" s="54" t="s">
        <v>83</v>
      </c>
      <c r="Y665" s="54" t="s">
        <v>83</v>
      </c>
      <c r="Z665" s="54" t="s">
        <v>84</v>
      </c>
      <c r="AA665" s="50" t="s">
        <v>2546</v>
      </c>
      <c r="AB665" s="55"/>
      <c r="AC665" s="56"/>
      <c r="AJR665"/>
      <c r="AJS665"/>
      <c r="AJT665"/>
      <c r="AJU665"/>
      <c r="AJV665"/>
      <c r="AJW665"/>
      <c r="AJX665"/>
      <c r="AJY665"/>
      <c r="AJZ665"/>
      <c r="AKA665"/>
      <c r="AKB665"/>
      <c r="AKC665"/>
      <c r="AKD665"/>
      <c r="AKE665"/>
      <c r="AKF665"/>
      <c r="AKG665"/>
      <c r="AKH665"/>
      <c r="AKI665"/>
      <c r="AKJ665"/>
      <c r="AKK665"/>
      <c r="AKL665"/>
      <c r="AKM665"/>
      <c r="AKN665"/>
      <c r="AKO665"/>
      <c r="AKP665"/>
      <c r="AKQ665"/>
      <c r="AKR665"/>
      <c r="AKS665"/>
      <c r="AKT665"/>
      <c r="AKU665"/>
      <c r="AKV665"/>
      <c r="AKW665"/>
      <c r="AKX665"/>
      <c r="AKY665"/>
      <c r="AKZ665"/>
      <c r="ALA665"/>
      <c r="ALB665"/>
      <c r="ALC665"/>
      <c r="ALD665"/>
      <c r="ALE665"/>
      <c r="ALF665"/>
      <c r="ALG665"/>
      <c r="ALH665"/>
      <c r="ALI665"/>
      <c r="ALJ665"/>
      <c r="ALK665"/>
      <c r="ALL665"/>
      <c r="ALM665"/>
      <c r="ALN665"/>
      <c r="ALO665"/>
      <c r="ALP665"/>
      <c r="ALQ665"/>
      <c r="ALR665"/>
      <c r="ALS665"/>
      <c r="ALT665"/>
      <c r="ALU665"/>
      <c r="ALV665"/>
      <c r="ALW665"/>
      <c r="ALX665"/>
      <c r="ALY665"/>
      <c r="ALZ665"/>
      <c r="AMA665"/>
      <c r="AMB665"/>
      <c r="AMC665"/>
      <c r="AMD665"/>
      <c r="AME665"/>
      <c r="AMF665"/>
      <c r="AMG665"/>
      <c r="AMH665"/>
      <c r="AMI665"/>
      <c r="AMJ665"/>
    </row>
    <row r="666" spans="1:1024" s="57" customFormat="1" ht="409.6" x14ac:dyDescent="0.3">
      <c r="A666" s="40" t="str">
        <f>VLOOKUP(E666,comité_bassin!A:B,2,0)</f>
        <v>Loire-Bretagne, Adour-Garonne</v>
      </c>
      <c r="B666" s="40" t="str">
        <f>VLOOKUP(E666,'Région SAGE'!$A$2:$B$233,2,0)</f>
        <v>AUVERGNE-RHONE-ALPES</v>
      </c>
      <c r="C666" s="40" t="str">
        <f>VLOOKUP(E666,'département SAGE'!$A$2:$B$192,2,0)</f>
        <v>CANTAL</v>
      </c>
      <c r="D666" s="41" t="s">
        <v>2536</v>
      </c>
      <c r="E666" s="75" t="s">
        <v>2537</v>
      </c>
      <c r="F666" s="42">
        <f>VLOOKUP(E666,date_approbation!$A$2:$B$192,2,0)</f>
        <v>43738</v>
      </c>
      <c r="G666" s="42" t="str">
        <f>VLOOKUP(E666,' SAGE nécessaire'!$A$2:$C$192,2,0)</f>
        <v>non</v>
      </c>
      <c r="H666" s="42" t="str">
        <f>VLOOKUP(E666,' SAGE nécessaire'!$A$2:$C$192,3,0)</f>
        <v>non</v>
      </c>
      <c r="I666" s="43">
        <v>3</v>
      </c>
      <c r="J666" s="44" t="s">
        <v>2547</v>
      </c>
      <c r="K666" s="40" t="s">
        <v>73</v>
      </c>
      <c r="L666" s="45" t="s">
        <v>108</v>
      </c>
      <c r="M666" s="46" t="s">
        <v>109</v>
      </c>
      <c r="N666" s="45"/>
      <c r="O666" s="46"/>
      <c r="P666" s="47" t="s">
        <v>2548</v>
      </c>
      <c r="Q666" s="48" t="s">
        <v>2549</v>
      </c>
      <c r="R666" s="79" t="s">
        <v>220</v>
      </c>
      <c r="S666" s="55" t="s">
        <v>79</v>
      </c>
      <c r="T666" s="81" t="s">
        <v>812</v>
      </c>
      <c r="U666" s="52" t="s">
        <v>115</v>
      </c>
      <c r="V666" s="58"/>
      <c r="X666" s="54" t="s">
        <v>83</v>
      </c>
      <c r="Y666" s="54" t="s">
        <v>83</v>
      </c>
      <c r="Z666" s="54" t="s">
        <v>84</v>
      </c>
      <c r="AA666" s="50" t="s">
        <v>2546</v>
      </c>
      <c r="AB666" s="55"/>
      <c r="AC666" s="56"/>
      <c r="AJR666"/>
      <c r="AJS666"/>
      <c r="AJT666"/>
      <c r="AJU666"/>
      <c r="AJV666"/>
      <c r="AJW666"/>
      <c r="AJX666"/>
      <c r="AJY666"/>
      <c r="AJZ666"/>
      <c r="AKA666"/>
      <c r="AKB666"/>
      <c r="AKC666"/>
      <c r="AKD666"/>
      <c r="AKE666"/>
      <c r="AKF666"/>
      <c r="AKG666"/>
      <c r="AKH666"/>
      <c r="AKI666"/>
      <c r="AKJ666"/>
      <c r="AKK666"/>
      <c r="AKL666"/>
      <c r="AKM666"/>
      <c r="AKN666"/>
      <c r="AKO666"/>
      <c r="AKP666"/>
      <c r="AKQ666"/>
      <c r="AKR666"/>
      <c r="AKS666"/>
      <c r="AKT666"/>
      <c r="AKU666"/>
      <c r="AKV666"/>
      <c r="AKW666"/>
      <c r="AKX666"/>
      <c r="AKY666"/>
      <c r="AKZ666"/>
      <c r="ALA666"/>
      <c r="ALB666"/>
      <c r="ALC666"/>
      <c r="ALD666"/>
      <c r="ALE666"/>
      <c r="ALF666"/>
      <c r="ALG666"/>
      <c r="ALH666"/>
      <c r="ALI666"/>
      <c r="ALJ666"/>
      <c r="ALK666"/>
      <c r="ALL666"/>
      <c r="ALM666"/>
      <c r="ALN666"/>
      <c r="ALO666"/>
      <c r="ALP666"/>
      <c r="ALQ666"/>
      <c r="ALR666"/>
      <c r="ALS666"/>
      <c r="ALT666"/>
      <c r="ALU666"/>
      <c r="ALV666"/>
      <c r="ALW666"/>
      <c r="ALX666"/>
      <c r="ALY666"/>
      <c r="ALZ666"/>
      <c r="AMA666"/>
      <c r="AMB666"/>
      <c r="AMC666"/>
      <c r="AMD666"/>
      <c r="AME666"/>
      <c r="AMF666"/>
      <c r="AMG666"/>
      <c r="AMH666"/>
      <c r="AMI666"/>
      <c r="AMJ666"/>
    </row>
    <row r="667" spans="1:1024" s="57" customFormat="1" ht="378" x14ac:dyDescent="0.3">
      <c r="A667" s="40" t="str">
        <f>VLOOKUP(E667,comité_bassin!A:B,2,0)</f>
        <v>Loire-Bretagne, Adour-Garonne</v>
      </c>
      <c r="B667" s="40" t="str">
        <f>VLOOKUP(E667,'Région SAGE'!$A$2:$B$233,2,0)</f>
        <v>AUVERGNE-RHONE-ALPES</v>
      </c>
      <c r="C667" s="40" t="str">
        <f>VLOOKUP(E667,'département SAGE'!$A$2:$B$192,2,0)</f>
        <v>CANTAL</v>
      </c>
      <c r="D667" s="41" t="s">
        <v>2536</v>
      </c>
      <c r="E667" s="75" t="s">
        <v>2537</v>
      </c>
      <c r="F667" s="42">
        <f>VLOOKUP(E667,date_approbation!$A$2:$B$192,2,0)</f>
        <v>43738</v>
      </c>
      <c r="G667" s="42" t="str">
        <f>VLOOKUP(E667,' SAGE nécessaire'!$A$2:$C$192,2,0)</f>
        <v>non</v>
      </c>
      <c r="H667" s="42" t="str">
        <f>VLOOKUP(E667,' SAGE nécessaire'!$A$2:$C$192,3,0)</f>
        <v>non</v>
      </c>
      <c r="I667" s="43">
        <v>4</v>
      </c>
      <c r="J667" s="44" t="s">
        <v>2550</v>
      </c>
      <c r="K667" s="40" t="s">
        <v>278</v>
      </c>
      <c r="L667" s="45" t="s">
        <v>138</v>
      </c>
      <c r="M667" s="46" t="s">
        <v>2551</v>
      </c>
      <c r="N667" s="45"/>
      <c r="O667" s="46"/>
      <c r="P667" s="47" t="s">
        <v>2552</v>
      </c>
      <c r="Q667" s="48" t="s">
        <v>2553</v>
      </c>
      <c r="R667" s="79" t="s">
        <v>220</v>
      </c>
      <c r="S667" s="55" t="s">
        <v>1370</v>
      </c>
      <c r="T667" s="81" t="s">
        <v>2554</v>
      </c>
      <c r="U667" s="52"/>
      <c r="V667" s="58" t="s">
        <v>82</v>
      </c>
      <c r="X667" s="54" t="s">
        <v>83</v>
      </c>
      <c r="Y667" s="54" t="s">
        <v>83</v>
      </c>
      <c r="Z667" s="54" t="s">
        <v>84</v>
      </c>
      <c r="AA667" s="50" t="s">
        <v>2555</v>
      </c>
      <c r="AB667" s="55"/>
      <c r="AC667" s="56" t="s">
        <v>2556</v>
      </c>
      <c r="AJR667"/>
      <c r="AJS667"/>
      <c r="AJT667"/>
      <c r="AJU667"/>
      <c r="AJV667"/>
      <c r="AJW667"/>
      <c r="AJX667"/>
      <c r="AJY667"/>
      <c r="AJZ667"/>
      <c r="AKA667"/>
      <c r="AKB667"/>
      <c r="AKC667"/>
      <c r="AKD667"/>
      <c r="AKE667"/>
      <c r="AKF667"/>
      <c r="AKG667"/>
      <c r="AKH667"/>
      <c r="AKI667"/>
      <c r="AKJ667"/>
      <c r="AKK667"/>
      <c r="AKL667"/>
      <c r="AKM667"/>
      <c r="AKN667"/>
      <c r="AKO667"/>
      <c r="AKP667"/>
      <c r="AKQ667"/>
      <c r="AKR667"/>
      <c r="AKS667"/>
      <c r="AKT667"/>
      <c r="AKU667"/>
      <c r="AKV667"/>
      <c r="AKW667"/>
      <c r="AKX667"/>
      <c r="AKY667"/>
      <c r="AKZ667"/>
      <c r="ALA667"/>
      <c r="ALB667"/>
      <c r="ALC667"/>
      <c r="ALD667"/>
      <c r="ALE667"/>
      <c r="ALF667"/>
      <c r="ALG667"/>
      <c r="ALH667"/>
      <c r="ALI667"/>
      <c r="ALJ667"/>
      <c r="ALK667"/>
      <c r="ALL667"/>
      <c r="ALM667"/>
      <c r="ALN667"/>
      <c r="ALO667"/>
      <c r="ALP667"/>
      <c r="ALQ667"/>
      <c r="ALR667"/>
      <c r="ALS667"/>
      <c r="ALT667"/>
      <c r="ALU667"/>
      <c r="ALV667"/>
      <c r="ALW667"/>
      <c r="ALX667"/>
      <c r="ALY667"/>
      <c r="ALZ667"/>
      <c r="AMA667"/>
      <c r="AMB667"/>
      <c r="AMC667"/>
      <c r="AMD667"/>
      <c r="AME667"/>
      <c r="AMF667"/>
      <c r="AMG667"/>
      <c r="AMH667"/>
      <c r="AMI667"/>
      <c r="AMJ667"/>
    </row>
    <row r="668" spans="1:1024" s="57" customFormat="1" ht="409.6" x14ac:dyDescent="0.3">
      <c r="A668" s="40" t="str">
        <f>VLOOKUP(E668,comité_bassin!A:B,2,0)</f>
        <v>Loire-Bretagne, Adour-Garonne</v>
      </c>
      <c r="B668" s="40" t="str">
        <f>VLOOKUP(E668,'Région SAGE'!$A$2:$B$233,2,0)</f>
        <v>AUVERGNE-RHONE-ALPES</v>
      </c>
      <c r="C668" s="40" t="str">
        <f>VLOOKUP(E668,'département SAGE'!$A$2:$B$192,2,0)</f>
        <v>CANTAL</v>
      </c>
      <c r="D668" s="41" t="s">
        <v>2536</v>
      </c>
      <c r="E668" s="75" t="s">
        <v>2537</v>
      </c>
      <c r="F668" s="42">
        <f>VLOOKUP(E668,date_approbation!$A$2:$B$192,2,0)</f>
        <v>43738</v>
      </c>
      <c r="G668" s="42" t="str">
        <f>VLOOKUP(E668,' SAGE nécessaire'!$A$2:$C$192,2,0)</f>
        <v>non</v>
      </c>
      <c r="H668" s="42" t="str">
        <f>VLOOKUP(E668,' SAGE nécessaire'!$A$2:$C$192,3,0)</f>
        <v>non</v>
      </c>
      <c r="I668" s="43">
        <v>5</v>
      </c>
      <c r="J668" s="44" t="s">
        <v>2557</v>
      </c>
      <c r="K668" s="40"/>
      <c r="L668" s="45" t="s">
        <v>138</v>
      </c>
      <c r="M668" s="46"/>
      <c r="N668" s="45"/>
      <c r="O668" s="46"/>
      <c r="P668" s="47" t="s">
        <v>2558</v>
      </c>
      <c r="Q668" s="48" t="s">
        <v>2559</v>
      </c>
      <c r="R668" s="79" t="s">
        <v>220</v>
      </c>
      <c r="S668" s="55" t="s">
        <v>79</v>
      </c>
      <c r="T668" s="81" t="s">
        <v>358</v>
      </c>
      <c r="U668" s="52" t="s">
        <v>115</v>
      </c>
      <c r="V668" s="58" t="s">
        <v>93</v>
      </c>
      <c r="W668" s="57" t="s">
        <v>2560</v>
      </c>
      <c r="X668" s="54" t="s">
        <v>83</v>
      </c>
      <c r="Y668" s="54" t="s">
        <v>83</v>
      </c>
      <c r="Z668" s="54" t="s">
        <v>84</v>
      </c>
      <c r="AA668" s="50" t="s">
        <v>2561</v>
      </c>
      <c r="AB668" s="55"/>
      <c r="AC668" s="56"/>
      <c r="AJR668"/>
      <c r="AJS668"/>
      <c r="AJT668"/>
      <c r="AJU668"/>
      <c r="AJV668"/>
      <c r="AJW668"/>
      <c r="AJX668"/>
      <c r="AJY668"/>
      <c r="AJZ668"/>
      <c r="AKA668"/>
      <c r="AKB668"/>
      <c r="AKC668"/>
      <c r="AKD668"/>
      <c r="AKE668"/>
      <c r="AKF668"/>
      <c r="AKG668"/>
      <c r="AKH668"/>
      <c r="AKI668"/>
      <c r="AKJ668"/>
      <c r="AKK668"/>
      <c r="AKL668"/>
      <c r="AKM668"/>
      <c r="AKN668"/>
      <c r="AKO668"/>
      <c r="AKP668"/>
      <c r="AKQ668"/>
      <c r="AKR668"/>
      <c r="AKS668"/>
      <c r="AKT668"/>
      <c r="AKU668"/>
      <c r="AKV668"/>
      <c r="AKW668"/>
      <c r="AKX668"/>
      <c r="AKY668"/>
      <c r="AKZ668"/>
      <c r="ALA668"/>
      <c r="ALB668"/>
      <c r="ALC668"/>
      <c r="ALD668"/>
      <c r="ALE668"/>
      <c r="ALF668"/>
      <c r="ALG668"/>
      <c r="ALH668"/>
      <c r="ALI668"/>
      <c r="ALJ668"/>
      <c r="ALK668"/>
      <c r="ALL668"/>
      <c r="ALM668"/>
      <c r="ALN668"/>
      <c r="ALO668"/>
      <c r="ALP668"/>
      <c r="ALQ668"/>
      <c r="ALR668"/>
      <c r="ALS668"/>
      <c r="ALT668"/>
      <c r="ALU668"/>
      <c r="ALV668"/>
      <c r="ALW668"/>
      <c r="ALX668"/>
      <c r="ALY668"/>
      <c r="ALZ668"/>
      <c r="AMA668"/>
      <c r="AMB668"/>
      <c r="AMC668"/>
      <c r="AMD668"/>
      <c r="AME668"/>
      <c r="AMF668"/>
      <c r="AMG668"/>
      <c r="AMH668"/>
      <c r="AMI668"/>
      <c r="AMJ668"/>
    </row>
    <row r="669" spans="1:1024" s="57" customFormat="1" ht="399" x14ac:dyDescent="0.3">
      <c r="A669" s="40" t="str">
        <f>VLOOKUP(E669,comité_bassin!A:B,2,0)</f>
        <v>Loire-Bretagne, Adour-Garonne</v>
      </c>
      <c r="B669" s="40" t="str">
        <f>VLOOKUP(E669,'Région SAGE'!$A$2:$B$233,2,0)</f>
        <v>AUVERGNE-RHONE-ALPES</v>
      </c>
      <c r="C669" s="40" t="str">
        <f>VLOOKUP(E669,'département SAGE'!$A$2:$B$192,2,0)</f>
        <v>CANTAL</v>
      </c>
      <c r="D669" s="41" t="s">
        <v>2536</v>
      </c>
      <c r="E669" s="75" t="s">
        <v>2537</v>
      </c>
      <c r="F669" s="42">
        <f>VLOOKUP(E669,date_approbation!$A$2:$B$192,2,0)</f>
        <v>43738</v>
      </c>
      <c r="G669" s="42" t="str">
        <f>VLOOKUP(E669,' SAGE nécessaire'!$A$2:$C$192,2,0)</f>
        <v>non</v>
      </c>
      <c r="H669" s="42" t="str">
        <f>VLOOKUP(E669,' SAGE nécessaire'!$A$2:$C$192,3,0)</f>
        <v>non</v>
      </c>
      <c r="I669" s="43">
        <v>6</v>
      </c>
      <c r="J669" s="44" t="s">
        <v>2562</v>
      </c>
      <c r="K669" s="40" t="s">
        <v>73</v>
      </c>
      <c r="L669" s="45" t="s">
        <v>74</v>
      </c>
      <c r="M669" s="46" t="s">
        <v>87</v>
      </c>
      <c r="N669" s="45"/>
      <c r="O669" s="46"/>
      <c r="P669" s="47" t="s">
        <v>2563</v>
      </c>
      <c r="Q669" s="48" t="s">
        <v>2564</v>
      </c>
      <c r="R669" s="79" t="s">
        <v>220</v>
      </c>
      <c r="S669" s="55" t="s">
        <v>79</v>
      </c>
      <c r="T669" s="81" t="s">
        <v>201</v>
      </c>
      <c r="U669" s="52" t="s">
        <v>115</v>
      </c>
      <c r="V669" s="58" t="s">
        <v>82</v>
      </c>
      <c r="X669" s="54" t="s">
        <v>83</v>
      </c>
      <c r="Y669" s="54" t="s">
        <v>83</v>
      </c>
      <c r="Z669" s="54" t="s">
        <v>84</v>
      </c>
      <c r="AA669" s="50" t="s">
        <v>2565</v>
      </c>
      <c r="AB669" s="55" t="s">
        <v>2566</v>
      </c>
      <c r="AC669" s="56"/>
      <c r="AJR669"/>
      <c r="AJS669"/>
      <c r="AJT669"/>
      <c r="AJU669"/>
      <c r="AJV669"/>
      <c r="AJW669"/>
      <c r="AJX669"/>
      <c r="AJY669"/>
      <c r="AJZ669"/>
      <c r="AKA669"/>
      <c r="AKB669"/>
      <c r="AKC669"/>
      <c r="AKD669"/>
      <c r="AKE669"/>
      <c r="AKF669"/>
      <c r="AKG669"/>
      <c r="AKH669"/>
      <c r="AKI669"/>
      <c r="AKJ669"/>
      <c r="AKK669"/>
      <c r="AKL669"/>
      <c r="AKM669"/>
      <c r="AKN669"/>
      <c r="AKO669"/>
      <c r="AKP669"/>
      <c r="AKQ669"/>
      <c r="AKR669"/>
      <c r="AKS669"/>
      <c r="AKT669"/>
      <c r="AKU669"/>
      <c r="AKV669"/>
      <c r="AKW669"/>
      <c r="AKX669"/>
      <c r="AKY669"/>
      <c r="AKZ669"/>
      <c r="ALA669"/>
      <c r="ALB669"/>
      <c r="ALC669"/>
      <c r="ALD669"/>
      <c r="ALE669"/>
      <c r="ALF669"/>
      <c r="ALG669"/>
      <c r="ALH669"/>
      <c r="ALI669"/>
      <c r="ALJ669"/>
      <c r="ALK669"/>
      <c r="ALL669"/>
      <c r="ALM669"/>
      <c r="ALN669"/>
      <c r="ALO669"/>
      <c r="ALP669"/>
      <c r="ALQ669"/>
      <c r="ALR669"/>
      <c r="ALS669"/>
      <c r="ALT669"/>
      <c r="ALU669"/>
      <c r="ALV669"/>
      <c r="ALW669"/>
      <c r="ALX669"/>
      <c r="ALY669"/>
      <c r="ALZ669"/>
      <c r="AMA669"/>
      <c r="AMB669"/>
      <c r="AMC669"/>
      <c r="AMD669"/>
      <c r="AME669"/>
      <c r="AMF669"/>
      <c r="AMG669"/>
      <c r="AMH669"/>
      <c r="AMI669"/>
      <c r="AMJ669"/>
    </row>
    <row r="670" spans="1:1024" s="57" customFormat="1" ht="315" x14ac:dyDescent="0.3">
      <c r="A670" s="40" t="str">
        <f>VLOOKUP(E670,comité_bassin!A:B,2,0)</f>
        <v>Loire-Bretagne, Adour-Garonne</v>
      </c>
      <c r="B670" s="40" t="str">
        <f>VLOOKUP(E670,'Région SAGE'!$A$2:$B$233,2,0)</f>
        <v>AUVERGNE-RHONE-ALPES</v>
      </c>
      <c r="C670" s="40" t="str">
        <f>VLOOKUP(E670,'département SAGE'!$A$2:$B$192,2,0)</f>
        <v>CANTAL</v>
      </c>
      <c r="D670" s="41" t="s">
        <v>2536</v>
      </c>
      <c r="E670" s="75" t="s">
        <v>2537</v>
      </c>
      <c r="F670" s="42">
        <f>VLOOKUP(E670,date_approbation!$A$2:$B$192,2,0)</f>
        <v>43738</v>
      </c>
      <c r="G670" s="42" t="str">
        <f>VLOOKUP(E670,' SAGE nécessaire'!$A$2:$C$192,2,0)</f>
        <v>non</v>
      </c>
      <c r="H670" s="42" t="str">
        <f>VLOOKUP(E670,' SAGE nécessaire'!$A$2:$C$192,3,0)</f>
        <v>non</v>
      </c>
      <c r="I670" s="43">
        <v>7</v>
      </c>
      <c r="J670" s="44" t="s">
        <v>2567</v>
      </c>
      <c r="K670" s="40" t="s">
        <v>73</v>
      </c>
      <c r="L670" s="45" t="s">
        <v>74</v>
      </c>
      <c r="M670" s="46" t="s">
        <v>217</v>
      </c>
      <c r="N670" s="45"/>
      <c r="O670" s="46"/>
      <c r="P670" s="47" t="s">
        <v>2568</v>
      </c>
      <c r="Q670" s="48" t="s">
        <v>2569</v>
      </c>
      <c r="R670" s="79" t="s">
        <v>200</v>
      </c>
      <c r="S670" s="55" t="s">
        <v>79</v>
      </c>
      <c r="T670" s="81" t="s">
        <v>2570</v>
      </c>
      <c r="U670" s="52" t="s">
        <v>115</v>
      </c>
      <c r="V670" s="58" t="s">
        <v>93</v>
      </c>
      <c r="W670" s="57" t="s">
        <v>2571</v>
      </c>
      <c r="X670" s="54" t="s">
        <v>83</v>
      </c>
      <c r="Y670" s="54" t="s">
        <v>83</v>
      </c>
      <c r="Z670" s="54" t="s">
        <v>84</v>
      </c>
      <c r="AA670" s="50" t="s">
        <v>2572</v>
      </c>
      <c r="AB670" s="55" t="s">
        <v>2573</v>
      </c>
      <c r="AC670" s="56"/>
      <c r="AJR670"/>
      <c r="AJS670"/>
      <c r="AJT670"/>
      <c r="AJU670"/>
      <c r="AJV670"/>
      <c r="AJW670"/>
      <c r="AJX670"/>
      <c r="AJY670"/>
      <c r="AJZ670"/>
      <c r="AKA670"/>
      <c r="AKB670"/>
      <c r="AKC670"/>
      <c r="AKD670"/>
      <c r="AKE670"/>
      <c r="AKF670"/>
      <c r="AKG670"/>
      <c r="AKH670"/>
      <c r="AKI670"/>
      <c r="AKJ670"/>
      <c r="AKK670"/>
      <c r="AKL670"/>
      <c r="AKM670"/>
      <c r="AKN670"/>
      <c r="AKO670"/>
      <c r="AKP670"/>
      <c r="AKQ670"/>
      <c r="AKR670"/>
      <c r="AKS670"/>
      <c r="AKT670"/>
      <c r="AKU670"/>
      <c r="AKV670"/>
      <c r="AKW670"/>
      <c r="AKX670"/>
      <c r="AKY670"/>
      <c r="AKZ670"/>
      <c r="ALA670"/>
      <c r="ALB670"/>
      <c r="ALC670"/>
      <c r="ALD670"/>
      <c r="ALE670"/>
      <c r="ALF670"/>
      <c r="ALG670"/>
      <c r="ALH670"/>
      <c r="ALI670"/>
      <c r="ALJ670"/>
      <c r="ALK670"/>
      <c r="ALL670"/>
      <c r="ALM670"/>
      <c r="ALN670"/>
      <c r="ALO670"/>
      <c r="ALP670"/>
      <c r="ALQ670"/>
      <c r="ALR670"/>
      <c r="ALS670"/>
      <c r="ALT670"/>
      <c r="ALU670"/>
      <c r="ALV670"/>
      <c r="ALW670"/>
      <c r="ALX670"/>
      <c r="ALY670"/>
      <c r="ALZ670"/>
      <c r="AMA670"/>
      <c r="AMB670"/>
      <c r="AMC670"/>
      <c r="AMD670"/>
      <c r="AME670"/>
      <c r="AMF670"/>
      <c r="AMG670"/>
      <c r="AMH670"/>
      <c r="AMI670"/>
      <c r="AMJ670"/>
    </row>
    <row r="671" spans="1:1024" s="57" customFormat="1" ht="321" customHeight="1" x14ac:dyDescent="0.3">
      <c r="A671" s="40" t="str">
        <f>VLOOKUP(E671,comité_bassin!A:B,2,0)</f>
        <v>Loire-Bretagne, Adour-Garonne</v>
      </c>
      <c r="B671" s="40" t="str">
        <f>VLOOKUP(E671,'Région SAGE'!$A$2:$B$233,2,0)</f>
        <v>AUVERGNE-RHONE-ALPES</v>
      </c>
      <c r="C671" s="40" t="str">
        <f>VLOOKUP(E671,'département SAGE'!$A$2:$B$192,2,0)</f>
        <v>CANTAL</v>
      </c>
      <c r="D671" s="41" t="s">
        <v>2536</v>
      </c>
      <c r="E671" s="75" t="s">
        <v>2537</v>
      </c>
      <c r="F671" s="42">
        <f>VLOOKUP(E671,date_approbation!$A$2:$B$192,2,0)</f>
        <v>43738</v>
      </c>
      <c r="G671" s="42" t="str">
        <f>VLOOKUP(E671,' SAGE nécessaire'!$A$2:$C$192,2,0)</f>
        <v>non</v>
      </c>
      <c r="H671" s="42" t="str">
        <f>VLOOKUP(E671,' SAGE nécessaire'!$A$2:$C$192,3,0)</f>
        <v>non</v>
      </c>
      <c r="I671" s="43">
        <v>8</v>
      </c>
      <c r="J671" s="44" t="s">
        <v>2574</v>
      </c>
      <c r="K671" s="40" t="s">
        <v>73</v>
      </c>
      <c r="L671" s="45" t="s">
        <v>74</v>
      </c>
      <c r="M671" s="46" t="s">
        <v>224</v>
      </c>
      <c r="N671" s="45"/>
      <c r="O671" s="46"/>
      <c r="P671" s="47" t="s">
        <v>2575</v>
      </c>
      <c r="Q671" s="48" t="s">
        <v>2576</v>
      </c>
      <c r="R671" s="79" t="s">
        <v>220</v>
      </c>
      <c r="S671" s="55" t="s">
        <v>79</v>
      </c>
      <c r="T671" s="67" t="s">
        <v>161</v>
      </c>
      <c r="U671" s="52" t="s">
        <v>115</v>
      </c>
      <c r="V671" s="58" t="s">
        <v>82</v>
      </c>
      <c r="X671" s="54" t="s">
        <v>83</v>
      </c>
      <c r="Y671" s="54" t="s">
        <v>83</v>
      </c>
      <c r="Z671" s="54" t="s">
        <v>84</v>
      </c>
      <c r="AA671" s="50" t="s">
        <v>2577</v>
      </c>
      <c r="AB671" s="55" t="s">
        <v>2573</v>
      </c>
      <c r="AC671" s="56"/>
      <c r="AJR671"/>
      <c r="AJS671"/>
      <c r="AJT671"/>
      <c r="AJU671"/>
      <c r="AJV671"/>
      <c r="AJW671"/>
      <c r="AJX671"/>
      <c r="AJY671"/>
      <c r="AJZ671"/>
      <c r="AKA671"/>
      <c r="AKB671"/>
      <c r="AKC671"/>
      <c r="AKD671"/>
      <c r="AKE671"/>
      <c r="AKF671"/>
      <c r="AKG671"/>
      <c r="AKH671"/>
      <c r="AKI671"/>
      <c r="AKJ671"/>
      <c r="AKK671"/>
      <c r="AKL671"/>
      <c r="AKM671"/>
      <c r="AKN671"/>
      <c r="AKO671"/>
      <c r="AKP671"/>
      <c r="AKQ671"/>
      <c r="AKR671"/>
      <c r="AKS671"/>
      <c r="AKT671"/>
      <c r="AKU671"/>
      <c r="AKV671"/>
      <c r="AKW671"/>
      <c r="AKX671"/>
      <c r="AKY671"/>
      <c r="AKZ671"/>
      <c r="ALA671"/>
      <c r="ALB671"/>
      <c r="ALC671"/>
      <c r="ALD671"/>
      <c r="ALE671"/>
      <c r="ALF671"/>
      <c r="ALG671"/>
      <c r="ALH671"/>
      <c r="ALI671"/>
      <c r="ALJ671"/>
      <c r="ALK671"/>
      <c r="ALL671"/>
      <c r="ALM671"/>
      <c r="ALN671"/>
      <c r="ALO671"/>
      <c r="ALP671"/>
      <c r="ALQ671"/>
      <c r="ALR671"/>
      <c r="ALS671"/>
      <c r="ALT671"/>
      <c r="ALU671"/>
      <c r="ALV671"/>
      <c r="ALW671"/>
      <c r="ALX671"/>
      <c r="ALY671"/>
      <c r="ALZ671"/>
      <c r="AMA671"/>
      <c r="AMB671"/>
      <c r="AMC671"/>
      <c r="AMD671"/>
      <c r="AME671"/>
      <c r="AMF671"/>
      <c r="AMG671"/>
      <c r="AMH671"/>
      <c r="AMI671"/>
      <c r="AMJ671"/>
    </row>
    <row r="672" spans="1:1024" s="57" customFormat="1" ht="409.6" x14ac:dyDescent="0.3">
      <c r="A672" s="40" t="str">
        <f>VLOOKUP(E672,comité_bassin!A:B,2,0)</f>
        <v>Loire-Bretagne, Adour-Garonne</v>
      </c>
      <c r="B672" s="40" t="str">
        <f>VLOOKUP(E672,'Région SAGE'!$A$2:$B$233,2,0)</f>
        <v>AUVERGNE-RHONE-ALPES</v>
      </c>
      <c r="C672" s="40" t="str">
        <f>VLOOKUP(E672,'département SAGE'!$A$2:$B$192,2,0)</f>
        <v>CANTAL</v>
      </c>
      <c r="D672" s="41" t="s">
        <v>2536</v>
      </c>
      <c r="E672" s="75" t="s">
        <v>2537</v>
      </c>
      <c r="F672" s="42">
        <f>VLOOKUP(E672,date_approbation!$A$2:$B$192,2,0)</f>
        <v>43738</v>
      </c>
      <c r="G672" s="42" t="str">
        <f>VLOOKUP(E672,' SAGE nécessaire'!$A$2:$C$192,2,0)</f>
        <v>non</v>
      </c>
      <c r="H672" s="42" t="str">
        <f>VLOOKUP(E672,' SAGE nécessaire'!$A$2:$C$192,3,0)</f>
        <v>non</v>
      </c>
      <c r="I672" s="43">
        <v>9</v>
      </c>
      <c r="J672" s="44" t="s">
        <v>2578</v>
      </c>
      <c r="K672" s="40" t="s">
        <v>73</v>
      </c>
      <c r="L672" s="45" t="s">
        <v>74</v>
      </c>
      <c r="M672" s="46" t="s">
        <v>234</v>
      </c>
      <c r="N672" s="45"/>
      <c r="O672" s="46"/>
      <c r="P672" s="47" t="s">
        <v>2579</v>
      </c>
      <c r="Q672" s="48" t="s">
        <v>2580</v>
      </c>
      <c r="R672" s="79" t="s">
        <v>200</v>
      </c>
      <c r="S672" s="55" t="s">
        <v>79</v>
      </c>
      <c r="T672" s="81" t="s">
        <v>100</v>
      </c>
      <c r="U672" s="52" t="s">
        <v>115</v>
      </c>
      <c r="V672" s="58" t="s">
        <v>93</v>
      </c>
      <c r="W672" s="57" t="s">
        <v>2581</v>
      </c>
      <c r="X672" s="54" t="s">
        <v>83</v>
      </c>
      <c r="Y672" s="54" t="s">
        <v>83</v>
      </c>
      <c r="Z672" s="54" t="s">
        <v>84</v>
      </c>
      <c r="AA672" s="50" t="s">
        <v>2582</v>
      </c>
      <c r="AB672" s="55" t="s">
        <v>2583</v>
      </c>
      <c r="AC672" s="56"/>
      <c r="AJR672"/>
      <c r="AJS672"/>
      <c r="AJT672"/>
      <c r="AJU672"/>
      <c r="AJV672"/>
      <c r="AJW672"/>
      <c r="AJX672"/>
      <c r="AJY672"/>
      <c r="AJZ672"/>
      <c r="AKA672"/>
      <c r="AKB672"/>
      <c r="AKC672"/>
      <c r="AKD672"/>
      <c r="AKE672"/>
      <c r="AKF672"/>
      <c r="AKG672"/>
      <c r="AKH672"/>
      <c r="AKI672"/>
      <c r="AKJ672"/>
      <c r="AKK672"/>
      <c r="AKL672"/>
      <c r="AKM672"/>
      <c r="AKN672"/>
      <c r="AKO672"/>
      <c r="AKP672"/>
      <c r="AKQ672"/>
      <c r="AKR672"/>
      <c r="AKS672"/>
      <c r="AKT672"/>
      <c r="AKU672"/>
      <c r="AKV672"/>
      <c r="AKW672"/>
      <c r="AKX672"/>
      <c r="AKY672"/>
      <c r="AKZ672"/>
      <c r="ALA672"/>
      <c r="ALB672"/>
      <c r="ALC672"/>
      <c r="ALD672"/>
      <c r="ALE672"/>
      <c r="ALF672"/>
      <c r="ALG672"/>
      <c r="ALH672"/>
      <c r="ALI672"/>
      <c r="ALJ672"/>
      <c r="ALK672"/>
      <c r="ALL672"/>
      <c r="ALM672"/>
      <c r="ALN672"/>
      <c r="ALO672"/>
      <c r="ALP672"/>
      <c r="ALQ672"/>
      <c r="ALR672"/>
      <c r="ALS672"/>
      <c r="ALT672"/>
      <c r="ALU672"/>
      <c r="ALV672"/>
      <c r="ALW672"/>
      <c r="ALX672"/>
      <c r="ALY672"/>
      <c r="ALZ672"/>
      <c r="AMA672"/>
      <c r="AMB672"/>
      <c r="AMC672"/>
      <c r="AMD672"/>
      <c r="AME672"/>
      <c r="AMF672"/>
      <c r="AMG672"/>
      <c r="AMH672"/>
      <c r="AMI672"/>
      <c r="AMJ672"/>
    </row>
    <row r="673" spans="1:1024" s="57" customFormat="1" ht="42" x14ac:dyDescent="0.3">
      <c r="A673" s="40" t="str">
        <f>VLOOKUP(E673,comité_bassin!A:B,2,0)</f>
        <v>Loire-Bretagne</v>
      </c>
      <c r="B673" s="40" t="str">
        <f>VLOOKUP(E673,'Région SAGE'!$A$2:$B$233,2,0)</f>
        <v>BRETAGNE</v>
      </c>
      <c r="C673" s="40" t="str">
        <f>VLOOKUP(E673,'département SAGE'!$A$2:$B$192,2,0)</f>
        <v>FINISTERE</v>
      </c>
      <c r="D673" s="41" t="s">
        <v>2584</v>
      </c>
      <c r="E673" s="75" t="s">
        <v>2585</v>
      </c>
      <c r="F673" s="42">
        <f>VLOOKUP(E673,date_approbation!$A$2:$B$192,2,0)</f>
        <v>42396</v>
      </c>
      <c r="G673" s="42" t="str">
        <f>VLOOKUP(E673,' SAGE nécessaire'!$A$2:$C$192,2,0)</f>
        <v>non</v>
      </c>
      <c r="H673" s="42" t="str">
        <f>VLOOKUP(E673,' SAGE nécessaire'!$A$2:$C$192,3,0)</f>
        <v>non</v>
      </c>
      <c r="I673" s="43" t="s">
        <v>480</v>
      </c>
      <c r="J673" s="44" t="s">
        <v>2586</v>
      </c>
      <c r="K673" s="40" t="s">
        <v>73</v>
      </c>
      <c r="L673" s="45" t="s">
        <v>138</v>
      </c>
      <c r="M673" s="46" t="s">
        <v>139</v>
      </c>
      <c r="N673" s="45"/>
      <c r="O673" s="46"/>
      <c r="P673" s="47" t="s">
        <v>2587</v>
      </c>
      <c r="Q673" s="48" t="s">
        <v>2588</v>
      </c>
      <c r="R673" s="79" t="s">
        <v>200</v>
      </c>
      <c r="S673" s="50" t="s">
        <v>91</v>
      </c>
      <c r="T673" s="51" t="s">
        <v>142</v>
      </c>
      <c r="U673" s="52"/>
      <c r="V673" s="58" t="s">
        <v>82</v>
      </c>
      <c r="X673" s="54" t="s">
        <v>83</v>
      </c>
      <c r="Y673" s="90" t="s">
        <v>71</v>
      </c>
      <c r="Z673" s="54" t="s">
        <v>84</v>
      </c>
      <c r="AA673" s="50"/>
      <c r="AB673" s="55"/>
      <c r="AC673" s="56"/>
      <c r="AJR673"/>
      <c r="AJS673"/>
      <c r="AJT673"/>
      <c r="AJU673"/>
      <c r="AJV673"/>
      <c r="AJW673"/>
      <c r="AJX673"/>
      <c r="AJY673"/>
      <c r="AJZ673"/>
      <c r="AKA673"/>
      <c r="AKB673"/>
      <c r="AKC673"/>
      <c r="AKD673"/>
      <c r="AKE673"/>
      <c r="AKF673"/>
      <c r="AKG673"/>
      <c r="AKH673"/>
      <c r="AKI673"/>
      <c r="AKJ673"/>
      <c r="AKK673"/>
      <c r="AKL673"/>
      <c r="AKM673"/>
      <c r="AKN673"/>
      <c r="AKO673"/>
      <c r="AKP673"/>
      <c r="AKQ673"/>
      <c r="AKR673"/>
      <c r="AKS673"/>
      <c r="AKT673"/>
      <c r="AKU673"/>
      <c r="AKV673"/>
      <c r="AKW673"/>
      <c r="AKX673"/>
      <c r="AKY673"/>
      <c r="AKZ673"/>
      <c r="ALA673"/>
      <c r="ALB673"/>
      <c r="ALC673"/>
      <c r="ALD673"/>
      <c r="ALE673"/>
      <c r="ALF673"/>
      <c r="ALG673"/>
      <c r="ALH673"/>
      <c r="ALI673"/>
      <c r="ALJ673"/>
      <c r="ALK673"/>
      <c r="ALL673"/>
      <c r="ALM673"/>
      <c r="ALN673"/>
      <c r="ALO673"/>
      <c r="ALP673"/>
      <c r="ALQ673"/>
      <c r="ALR673"/>
      <c r="ALS673"/>
      <c r="ALT673"/>
      <c r="ALU673"/>
      <c r="ALV673"/>
      <c r="ALW673"/>
      <c r="ALX673"/>
      <c r="ALY673"/>
      <c r="ALZ673"/>
      <c r="AMA673"/>
      <c r="AMB673"/>
      <c r="AMC673"/>
      <c r="AMD673"/>
      <c r="AME673"/>
      <c r="AMF673"/>
      <c r="AMG673"/>
      <c r="AMH673"/>
      <c r="AMI673"/>
      <c r="AMJ673"/>
    </row>
    <row r="674" spans="1:1024" s="57" customFormat="1" ht="84" x14ac:dyDescent="0.3">
      <c r="A674" s="40" t="str">
        <f>VLOOKUP(E674,comité_bassin!A:B,2,0)</f>
        <v>Loire-Bretagne</v>
      </c>
      <c r="B674" s="40" t="str">
        <f>VLOOKUP(E674,'Région SAGE'!$A$2:$B$233,2,0)</f>
        <v>BRETAGNE</v>
      </c>
      <c r="C674" s="40" t="str">
        <f>VLOOKUP(E674,'département SAGE'!$A$2:$B$192,2,0)</f>
        <v>FINISTERE</v>
      </c>
      <c r="D674" s="41" t="s">
        <v>2584</v>
      </c>
      <c r="E674" s="75" t="s">
        <v>2585</v>
      </c>
      <c r="F674" s="42">
        <f>VLOOKUP(E674,date_approbation!$A$2:$B$192,2,0)</f>
        <v>42396</v>
      </c>
      <c r="G674" s="42" t="str">
        <f>VLOOKUP(E674,' SAGE nécessaire'!$A$2:$C$192,2,0)</f>
        <v>non</v>
      </c>
      <c r="H674" s="42" t="str">
        <f>VLOOKUP(E674,' SAGE nécessaire'!$A$2:$C$192,3,0)</f>
        <v>non</v>
      </c>
      <c r="I674" s="43" t="s">
        <v>484</v>
      </c>
      <c r="J674" s="44" t="s">
        <v>2589</v>
      </c>
      <c r="K674" s="40" t="s">
        <v>73</v>
      </c>
      <c r="L674" s="45" t="s">
        <v>138</v>
      </c>
      <c r="M674" s="46" t="s">
        <v>139</v>
      </c>
      <c r="N674" s="45"/>
      <c r="O674" s="46"/>
      <c r="P674" s="47" t="s">
        <v>2590</v>
      </c>
      <c r="Q674" s="48" t="s">
        <v>2591</v>
      </c>
      <c r="R674" s="79" t="s">
        <v>200</v>
      </c>
      <c r="S674" s="50" t="s">
        <v>91</v>
      </c>
      <c r="T674" s="67" t="s">
        <v>1003</v>
      </c>
      <c r="U674" s="52"/>
      <c r="V674" s="58" t="s">
        <v>82</v>
      </c>
      <c r="X674" s="54" t="s">
        <v>83</v>
      </c>
      <c r="Y674" s="90" t="s">
        <v>71</v>
      </c>
      <c r="Z674" s="54" t="s">
        <v>84</v>
      </c>
      <c r="AA674" s="50"/>
      <c r="AB674" s="55"/>
      <c r="AC674" s="56"/>
      <c r="AJR674"/>
      <c r="AJS674"/>
      <c r="AJT674"/>
      <c r="AJU674"/>
      <c r="AJV674"/>
      <c r="AJW674"/>
      <c r="AJX674"/>
      <c r="AJY674"/>
      <c r="AJZ674"/>
      <c r="AKA674"/>
      <c r="AKB674"/>
      <c r="AKC674"/>
      <c r="AKD674"/>
      <c r="AKE674"/>
      <c r="AKF674"/>
      <c r="AKG674"/>
      <c r="AKH674"/>
      <c r="AKI674"/>
      <c r="AKJ674"/>
      <c r="AKK674"/>
      <c r="AKL674"/>
      <c r="AKM674"/>
      <c r="AKN674"/>
      <c r="AKO674"/>
      <c r="AKP674"/>
      <c r="AKQ674"/>
      <c r="AKR674"/>
      <c r="AKS674"/>
      <c r="AKT674"/>
      <c r="AKU674"/>
      <c r="AKV674"/>
      <c r="AKW674"/>
      <c r="AKX674"/>
      <c r="AKY674"/>
      <c r="AKZ674"/>
      <c r="ALA674"/>
      <c r="ALB674"/>
      <c r="ALC674"/>
      <c r="ALD674"/>
      <c r="ALE674"/>
      <c r="ALF674"/>
      <c r="ALG674"/>
      <c r="ALH674"/>
      <c r="ALI674"/>
      <c r="ALJ674"/>
      <c r="ALK674"/>
      <c r="ALL674"/>
      <c r="ALM674"/>
      <c r="ALN674"/>
      <c r="ALO674"/>
      <c r="ALP674"/>
      <c r="ALQ674"/>
      <c r="ALR674"/>
      <c r="ALS674"/>
      <c r="ALT674"/>
      <c r="ALU674"/>
      <c r="ALV674"/>
      <c r="ALW674"/>
      <c r="ALX674"/>
      <c r="ALY674"/>
      <c r="ALZ674"/>
      <c r="AMA674"/>
      <c r="AMB674"/>
      <c r="AMC674"/>
      <c r="AMD674"/>
      <c r="AME674"/>
      <c r="AMF674"/>
      <c r="AMG674"/>
      <c r="AMH674"/>
      <c r="AMI674"/>
      <c r="AMJ674"/>
    </row>
    <row r="675" spans="1:1024" s="57" customFormat="1" ht="409.6" x14ac:dyDescent="0.3">
      <c r="A675" s="40" t="str">
        <f>VLOOKUP(E675,comité_bassin!A:B,2,0)</f>
        <v>Loire-Bretagne</v>
      </c>
      <c r="B675" s="40" t="str">
        <f>VLOOKUP(E675,'Région SAGE'!$A$2:$B$233,2,0)</f>
        <v>BRETAGNE</v>
      </c>
      <c r="C675" s="40" t="str">
        <f>VLOOKUP(E675,'département SAGE'!$A$2:$B$192,2,0)</f>
        <v>FINISTERE</v>
      </c>
      <c r="D675" s="41" t="s">
        <v>2584</v>
      </c>
      <c r="E675" s="75" t="s">
        <v>2585</v>
      </c>
      <c r="F675" s="42">
        <f>VLOOKUP(E675,date_approbation!$A$2:$B$192,2,0)</f>
        <v>42396</v>
      </c>
      <c r="G675" s="42" t="str">
        <f>VLOOKUP(E675,' SAGE nécessaire'!$A$2:$C$192,2,0)</f>
        <v>non</v>
      </c>
      <c r="H675" s="42" t="str">
        <f>VLOOKUP(E675,' SAGE nécessaire'!$A$2:$C$192,3,0)</f>
        <v>non</v>
      </c>
      <c r="I675" s="43" t="s">
        <v>489</v>
      </c>
      <c r="J675" s="44" t="s">
        <v>2592</v>
      </c>
      <c r="K675" s="40" t="s">
        <v>73</v>
      </c>
      <c r="L675" s="45" t="str">
        <f>IF(OR(S675="2°a)", S675="2°b)",S675="2°c)",S675="4°"),"Milieux aquatiques","")</f>
        <v>Milieux aquatiques</v>
      </c>
      <c r="M675" s="46" t="s">
        <v>87</v>
      </c>
      <c r="N675" s="45"/>
      <c r="O675" s="46"/>
      <c r="P675" s="47" t="s">
        <v>2593</v>
      </c>
      <c r="Q675" s="48" t="s">
        <v>2594</v>
      </c>
      <c r="R675" s="79" t="s">
        <v>200</v>
      </c>
      <c r="S675" s="50" t="s">
        <v>91</v>
      </c>
      <c r="T675" s="81" t="s">
        <v>92</v>
      </c>
      <c r="U675" s="52"/>
      <c r="V675" s="58" t="s">
        <v>82</v>
      </c>
      <c r="X675" s="54" t="s">
        <v>83</v>
      </c>
      <c r="Y675" s="54" t="s">
        <v>83</v>
      </c>
      <c r="Z675" s="54" t="s">
        <v>84</v>
      </c>
      <c r="AA675" s="50"/>
      <c r="AB675" s="55"/>
      <c r="AC675" s="56"/>
      <c r="AJR675"/>
      <c r="AJS675"/>
      <c r="AJT675"/>
      <c r="AJU675"/>
      <c r="AJV675"/>
      <c r="AJW675"/>
      <c r="AJX675"/>
      <c r="AJY675"/>
      <c r="AJZ675"/>
      <c r="AKA675"/>
      <c r="AKB675"/>
      <c r="AKC675"/>
      <c r="AKD675"/>
      <c r="AKE675"/>
      <c r="AKF675"/>
      <c r="AKG675"/>
      <c r="AKH675"/>
      <c r="AKI675"/>
      <c r="AKJ675"/>
      <c r="AKK675"/>
      <c r="AKL675"/>
      <c r="AKM675"/>
      <c r="AKN675"/>
      <c r="AKO675"/>
      <c r="AKP675"/>
      <c r="AKQ675"/>
      <c r="AKR675"/>
      <c r="AKS675"/>
      <c r="AKT675"/>
      <c r="AKU675"/>
      <c r="AKV675"/>
      <c r="AKW675"/>
      <c r="AKX675"/>
      <c r="AKY675"/>
      <c r="AKZ675"/>
      <c r="ALA675"/>
      <c r="ALB675"/>
      <c r="ALC675"/>
      <c r="ALD675"/>
      <c r="ALE675"/>
      <c r="ALF675"/>
      <c r="ALG675"/>
      <c r="ALH675"/>
      <c r="ALI675"/>
      <c r="ALJ675"/>
      <c r="ALK675"/>
      <c r="ALL675"/>
      <c r="ALM675"/>
      <c r="ALN675"/>
      <c r="ALO675"/>
      <c r="ALP675"/>
      <c r="ALQ675"/>
      <c r="ALR675"/>
      <c r="ALS675"/>
      <c r="ALT675"/>
      <c r="ALU675"/>
      <c r="ALV675"/>
      <c r="ALW675"/>
      <c r="ALX675"/>
      <c r="ALY675"/>
      <c r="ALZ675"/>
      <c r="AMA675"/>
      <c r="AMB675"/>
      <c r="AMC675"/>
      <c r="AMD675"/>
      <c r="AME675"/>
      <c r="AMF675"/>
      <c r="AMG675"/>
      <c r="AMH675"/>
      <c r="AMI675"/>
      <c r="AMJ675"/>
    </row>
    <row r="676" spans="1:1024" s="57" customFormat="1" ht="189" x14ac:dyDescent="0.3">
      <c r="A676" s="40" t="str">
        <f>VLOOKUP(E676,comité_bassin!A:B,2,0)</f>
        <v>Artois-Picardie, Rhin-Meuse</v>
      </c>
      <c r="B676" s="40" t="str">
        <f>VLOOKUP(E676,'Région SAGE'!$A$2:$B$233,2,0)</f>
        <v>HAUTS-DE-FRANCE</v>
      </c>
      <c r="C676" s="40" t="str">
        <f>VLOOKUP(E676,'département SAGE'!$A$2:$B$192,2,0)</f>
        <v>NORD</v>
      </c>
      <c r="D676" s="41" t="s">
        <v>2595</v>
      </c>
      <c r="E676" s="75" t="s">
        <v>2596</v>
      </c>
      <c r="F676" s="42">
        <v>43867</v>
      </c>
      <c r="G676" s="42" t="str">
        <f>VLOOKUP(E676,' SAGE nécessaire'!$A$2:$C$192,2,0)</f>
        <v>non</v>
      </c>
      <c r="H676" s="42" t="str">
        <f>VLOOKUP(E676,' SAGE nécessaire'!$A$2:$C$192,3,0)</f>
        <v>non</v>
      </c>
      <c r="I676" s="43" t="s">
        <v>480</v>
      </c>
      <c r="J676" s="44" t="s">
        <v>2597</v>
      </c>
      <c r="K676" s="40" t="s">
        <v>73</v>
      </c>
      <c r="L676" s="45" t="s">
        <v>74</v>
      </c>
      <c r="M676" s="46" t="s">
        <v>87</v>
      </c>
      <c r="N676" s="45"/>
      <c r="O676" s="46"/>
      <c r="P676" s="47" t="s">
        <v>2598</v>
      </c>
      <c r="Q676" s="48" t="s">
        <v>2599</v>
      </c>
      <c r="R676" s="79" t="s">
        <v>78</v>
      </c>
      <c r="S676" s="50" t="s">
        <v>79</v>
      </c>
      <c r="T676" s="81" t="s">
        <v>2600</v>
      </c>
      <c r="U676" s="52" t="s">
        <v>115</v>
      </c>
      <c r="V676" s="58" t="s">
        <v>93</v>
      </c>
      <c r="W676" s="57" t="s">
        <v>2601</v>
      </c>
      <c r="X676" s="54" t="s">
        <v>83</v>
      </c>
      <c r="Y676" s="54" t="s">
        <v>83</v>
      </c>
      <c r="Z676" s="54" t="s">
        <v>84</v>
      </c>
      <c r="AA676" s="50" t="s">
        <v>2602</v>
      </c>
      <c r="AB676" s="55" t="s">
        <v>2603</v>
      </c>
      <c r="AC676" s="56" t="s">
        <v>2603</v>
      </c>
      <c r="AJR676"/>
      <c r="AJS676"/>
      <c r="AJT676"/>
      <c r="AJU676"/>
      <c r="AJV676"/>
      <c r="AJW676"/>
      <c r="AJX676"/>
      <c r="AJY676"/>
      <c r="AJZ676"/>
      <c r="AKA676"/>
      <c r="AKB676"/>
      <c r="AKC676"/>
      <c r="AKD676"/>
      <c r="AKE676"/>
      <c r="AKF676"/>
      <c r="AKG676"/>
      <c r="AKH676"/>
      <c r="AKI676"/>
      <c r="AKJ676"/>
      <c r="AKK676"/>
      <c r="AKL676"/>
      <c r="AKM676"/>
      <c r="AKN676"/>
      <c r="AKO676"/>
      <c r="AKP676"/>
      <c r="AKQ676"/>
      <c r="AKR676"/>
      <c r="AKS676"/>
      <c r="AKT676"/>
      <c r="AKU676"/>
      <c r="AKV676"/>
      <c r="AKW676"/>
      <c r="AKX676"/>
      <c r="AKY676"/>
      <c r="AKZ676"/>
      <c r="ALA676"/>
      <c r="ALB676"/>
      <c r="ALC676"/>
      <c r="ALD676"/>
      <c r="ALE676"/>
      <c r="ALF676"/>
      <c r="ALG676"/>
      <c r="ALH676"/>
      <c r="ALI676"/>
      <c r="ALJ676"/>
      <c r="ALK676"/>
      <c r="ALL676"/>
      <c r="ALM676"/>
      <c r="ALN676"/>
      <c r="ALO676"/>
      <c r="ALP676"/>
      <c r="ALQ676"/>
      <c r="ALR676"/>
      <c r="ALS676"/>
      <c r="ALT676"/>
      <c r="ALU676"/>
      <c r="ALV676"/>
      <c r="ALW676"/>
      <c r="ALX676"/>
      <c r="ALY676"/>
      <c r="ALZ676"/>
      <c r="AMA676"/>
      <c r="AMB676"/>
      <c r="AMC676"/>
      <c r="AMD676"/>
      <c r="AME676"/>
      <c r="AMF676"/>
      <c r="AMG676"/>
      <c r="AMH676"/>
      <c r="AMI676"/>
      <c r="AMJ676"/>
    </row>
    <row r="677" spans="1:1024" s="57" customFormat="1" ht="189" x14ac:dyDescent="0.3">
      <c r="A677" s="40" t="str">
        <f>VLOOKUP(E677,comité_bassin!A:B,2,0)</f>
        <v>Artois-Picardie, Rhin-Meuse</v>
      </c>
      <c r="B677" s="40" t="str">
        <f>VLOOKUP(E677,'Région SAGE'!$A$2:$B$233,2,0)</f>
        <v>HAUTS-DE-FRANCE</v>
      </c>
      <c r="C677" s="40" t="str">
        <f>VLOOKUP(E677,'département SAGE'!$A$2:$B$192,2,0)</f>
        <v>NORD</v>
      </c>
      <c r="D677" s="41" t="s">
        <v>2595</v>
      </c>
      <c r="E677" s="75" t="s">
        <v>2596</v>
      </c>
      <c r="F677" s="42">
        <v>43867</v>
      </c>
      <c r="G677" s="42" t="str">
        <f>VLOOKUP(E677,' SAGE nécessaire'!$A$2:$C$192,2,0)</f>
        <v>non</v>
      </c>
      <c r="H677" s="42" t="str">
        <f>VLOOKUP(E677,' SAGE nécessaire'!$A$2:$C$192,3,0)</f>
        <v>non</v>
      </c>
      <c r="I677" s="43" t="s">
        <v>484</v>
      </c>
      <c r="J677" s="44" t="s">
        <v>2597</v>
      </c>
      <c r="K677" s="40" t="s">
        <v>73</v>
      </c>
      <c r="L677" s="45" t="s">
        <v>74</v>
      </c>
      <c r="M677" s="46" t="s">
        <v>87</v>
      </c>
      <c r="N677" s="45" t="s">
        <v>138</v>
      </c>
      <c r="O677" s="46" t="s">
        <v>2604</v>
      </c>
      <c r="P677" s="47" t="s">
        <v>192</v>
      </c>
      <c r="Q677" s="48" t="s">
        <v>2605</v>
      </c>
      <c r="R677" s="79" t="s">
        <v>78</v>
      </c>
      <c r="S677" s="50" t="s">
        <v>2606</v>
      </c>
      <c r="T677" s="81" t="s">
        <v>201</v>
      </c>
      <c r="U677" s="52" t="s">
        <v>115</v>
      </c>
      <c r="V677" s="58" t="s">
        <v>93</v>
      </c>
      <c r="W677" s="57" t="s">
        <v>2601</v>
      </c>
      <c r="X677" s="54" t="s">
        <v>83</v>
      </c>
      <c r="Y677" s="54" t="s">
        <v>83</v>
      </c>
      <c r="Z677" s="54" t="s">
        <v>84</v>
      </c>
      <c r="AA677" s="50" t="s">
        <v>2607</v>
      </c>
      <c r="AB677" s="55" t="s">
        <v>2608</v>
      </c>
      <c r="AC677" s="56" t="s">
        <v>2608</v>
      </c>
      <c r="AJR677"/>
      <c r="AJS677"/>
      <c r="AJT677"/>
      <c r="AJU677"/>
      <c r="AJV677"/>
      <c r="AJW677"/>
      <c r="AJX677"/>
      <c r="AJY677"/>
      <c r="AJZ677"/>
      <c r="AKA677"/>
      <c r="AKB677"/>
      <c r="AKC677"/>
      <c r="AKD677"/>
      <c r="AKE677"/>
      <c r="AKF677"/>
      <c r="AKG677"/>
      <c r="AKH677"/>
      <c r="AKI677"/>
      <c r="AKJ677"/>
      <c r="AKK677"/>
      <c r="AKL677"/>
      <c r="AKM677"/>
      <c r="AKN677"/>
      <c r="AKO677"/>
      <c r="AKP677"/>
      <c r="AKQ677"/>
      <c r="AKR677"/>
      <c r="AKS677"/>
      <c r="AKT677"/>
      <c r="AKU677"/>
      <c r="AKV677"/>
      <c r="AKW677"/>
      <c r="AKX677"/>
      <c r="AKY677"/>
      <c r="AKZ677"/>
      <c r="ALA677"/>
      <c r="ALB677"/>
      <c r="ALC677"/>
      <c r="ALD677"/>
      <c r="ALE677"/>
      <c r="ALF677"/>
      <c r="ALG677"/>
      <c r="ALH677"/>
      <c r="ALI677"/>
      <c r="ALJ677"/>
      <c r="ALK677"/>
      <c r="ALL677"/>
      <c r="ALM677"/>
      <c r="ALN677"/>
      <c r="ALO677"/>
      <c r="ALP677"/>
      <c r="ALQ677"/>
      <c r="ALR677"/>
      <c r="ALS677"/>
      <c r="ALT677"/>
      <c r="ALU677"/>
      <c r="ALV677"/>
      <c r="ALW677"/>
      <c r="ALX677"/>
      <c r="ALY677"/>
      <c r="ALZ677"/>
      <c r="AMA677"/>
      <c r="AMB677"/>
      <c r="AMC677"/>
      <c r="AMD677"/>
      <c r="AME677"/>
      <c r="AMF677"/>
      <c r="AMG677"/>
      <c r="AMH677"/>
      <c r="AMI677"/>
      <c r="AMJ677"/>
    </row>
    <row r="678" spans="1:1024" s="57" customFormat="1" ht="105" x14ac:dyDescent="0.3">
      <c r="A678" s="40" t="str">
        <f>VLOOKUP(E678,comité_bassin!A:B,2,0)</f>
        <v>Artois-Picardie, Rhin-Meuse</v>
      </c>
      <c r="B678" s="40" t="str">
        <f>VLOOKUP(E678,'Région SAGE'!$A$2:$B$233,2,0)</f>
        <v>HAUTS-DE-FRANCE</v>
      </c>
      <c r="C678" s="40" t="str">
        <f>VLOOKUP(E678,'département SAGE'!$A$2:$B$192,2,0)</f>
        <v>NORD</v>
      </c>
      <c r="D678" s="41" t="s">
        <v>2595</v>
      </c>
      <c r="E678" s="75" t="s">
        <v>2596</v>
      </c>
      <c r="F678" s="42">
        <v>43867</v>
      </c>
      <c r="G678" s="42" t="str">
        <f>VLOOKUP(E678,' SAGE nécessaire'!$A$2:$C$192,2,0)</f>
        <v>non</v>
      </c>
      <c r="H678" s="42" t="str">
        <f>VLOOKUP(E678,' SAGE nécessaire'!$A$2:$C$192,3,0)</f>
        <v>non</v>
      </c>
      <c r="I678" s="43" t="s">
        <v>489</v>
      </c>
      <c r="J678" s="44" t="s">
        <v>2597</v>
      </c>
      <c r="K678" s="40" t="s">
        <v>73</v>
      </c>
      <c r="L678" s="45" t="s">
        <v>74</v>
      </c>
      <c r="M678" s="59" t="s">
        <v>119</v>
      </c>
      <c r="N678" s="45" t="s">
        <v>74</v>
      </c>
      <c r="O678" s="46" t="s">
        <v>192</v>
      </c>
      <c r="P678" s="47" t="s">
        <v>2609</v>
      </c>
      <c r="Q678" s="48" t="s">
        <v>2610</v>
      </c>
      <c r="R678" s="79" t="s">
        <v>78</v>
      </c>
      <c r="S678" s="50" t="s">
        <v>79</v>
      </c>
      <c r="T678" s="81" t="s">
        <v>460</v>
      </c>
      <c r="U678" s="52" t="s">
        <v>115</v>
      </c>
      <c r="V678" s="58" t="s">
        <v>93</v>
      </c>
      <c r="W678" s="57" t="s">
        <v>2611</v>
      </c>
      <c r="X678" s="54" t="s">
        <v>83</v>
      </c>
      <c r="Y678" s="54" t="s">
        <v>83</v>
      </c>
      <c r="Z678" s="54" t="s">
        <v>84</v>
      </c>
      <c r="AA678" s="50" t="s">
        <v>2612</v>
      </c>
      <c r="AB678" s="55" t="s">
        <v>2613</v>
      </c>
      <c r="AC678" s="56" t="s">
        <v>2613</v>
      </c>
      <c r="AJR678"/>
      <c r="AJS678"/>
      <c r="AJT678"/>
      <c r="AJU678"/>
      <c r="AJV678"/>
      <c r="AJW678"/>
      <c r="AJX678"/>
      <c r="AJY678"/>
      <c r="AJZ678"/>
      <c r="AKA678"/>
      <c r="AKB678"/>
      <c r="AKC678"/>
      <c r="AKD678"/>
      <c r="AKE678"/>
      <c r="AKF678"/>
      <c r="AKG678"/>
      <c r="AKH678"/>
      <c r="AKI678"/>
      <c r="AKJ678"/>
      <c r="AKK678"/>
      <c r="AKL678"/>
      <c r="AKM678"/>
      <c r="AKN678"/>
      <c r="AKO678"/>
      <c r="AKP678"/>
      <c r="AKQ678"/>
      <c r="AKR678"/>
      <c r="AKS678"/>
      <c r="AKT678"/>
      <c r="AKU678"/>
      <c r="AKV678"/>
      <c r="AKW678"/>
      <c r="AKX678"/>
      <c r="AKY678"/>
      <c r="AKZ678"/>
      <c r="ALA678"/>
      <c r="ALB678"/>
      <c r="ALC678"/>
      <c r="ALD678"/>
      <c r="ALE678"/>
      <c r="ALF678"/>
      <c r="ALG678"/>
      <c r="ALH678"/>
      <c r="ALI678"/>
      <c r="ALJ678"/>
      <c r="ALK678"/>
      <c r="ALL678"/>
      <c r="ALM678"/>
      <c r="ALN678"/>
      <c r="ALO678"/>
      <c r="ALP678"/>
      <c r="ALQ678"/>
      <c r="ALR678"/>
      <c r="ALS678"/>
      <c r="ALT678"/>
      <c r="ALU678"/>
      <c r="ALV678"/>
      <c r="ALW678"/>
      <c r="ALX678"/>
      <c r="ALY678"/>
      <c r="ALZ678"/>
      <c r="AMA678"/>
      <c r="AMB678"/>
      <c r="AMC678"/>
      <c r="AMD678"/>
      <c r="AME678"/>
      <c r="AMF678"/>
      <c r="AMG678"/>
      <c r="AMH678"/>
      <c r="AMI678"/>
      <c r="AMJ678"/>
    </row>
    <row r="679" spans="1:1024" s="57" customFormat="1" ht="147" x14ac:dyDescent="0.3">
      <c r="A679" s="40" t="str">
        <f>VLOOKUP(E679,comité_bassin!A:B,2,0)</f>
        <v>Artois-Picardie, Rhin-Meuse</v>
      </c>
      <c r="B679" s="40" t="str">
        <f>VLOOKUP(E679,'Région SAGE'!$A$2:$B$233,2,0)</f>
        <v>HAUTS-DE-FRANCE</v>
      </c>
      <c r="C679" s="40" t="str">
        <f>VLOOKUP(E679,'département SAGE'!$A$2:$B$192,2,0)</f>
        <v>NORD</v>
      </c>
      <c r="D679" s="41" t="s">
        <v>2595</v>
      </c>
      <c r="E679" s="75" t="s">
        <v>2596</v>
      </c>
      <c r="F679" s="42">
        <v>43867</v>
      </c>
      <c r="G679" s="42" t="str">
        <f>VLOOKUP(E679,' SAGE nécessaire'!$A$2:$C$194,2,0)</f>
        <v>non</v>
      </c>
      <c r="H679" s="42" t="str">
        <f>VLOOKUP(E679,' SAGE nécessaire'!$A$2:$C$194,3,0)</f>
        <v>non</v>
      </c>
      <c r="I679" s="43" t="s">
        <v>493</v>
      </c>
      <c r="J679" s="44" t="s">
        <v>2597</v>
      </c>
      <c r="K679" s="40" t="s">
        <v>73</v>
      </c>
      <c r="L679" s="45" t="s">
        <v>108</v>
      </c>
      <c r="M679" s="46" t="s">
        <v>308</v>
      </c>
      <c r="N679" s="45" t="s">
        <v>138</v>
      </c>
      <c r="O679" s="46" t="s">
        <v>308</v>
      </c>
      <c r="P679" s="47" t="s">
        <v>2614</v>
      </c>
      <c r="Q679" s="48" t="s">
        <v>2615</v>
      </c>
      <c r="R679" s="79" t="s">
        <v>220</v>
      </c>
      <c r="S679" s="50" t="s">
        <v>79</v>
      </c>
      <c r="T679" s="81" t="s">
        <v>636</v>
      </c>
      <c r="U679" s="52" t="s">
        <v>115</v>
      </c>
      <c r="V679" s="58" t="s">
        <v>82</v>
      </c>
      <c r="X679" s="90"/>
      <c r="Y679" s="54" t="s">
        <v>83</v>
      </c>
      <c r="Z679" s="54" t="s">
        <v>84</v>
      </c>
      <c r="AA679" s="50" t="s">
        <v>2616</v>
      </c>
      <c r="AB679" s="55" t="s">
        <v>2617</v>
      </c>
      <c r="AC679" s="56" t="s">
        <v>2617</v>
      </c>
      <c r="AJR679"/>
      <c r="AJS679"/>
      <c r="AJT679"/>
      <c r="AJU679"/>
      <c r="AJV679"/>
      <c r="AJW679"/>
      <c r="AJX679"/>
      <c r="AJY679"/>
      <c r="AJZ679"/>
      <c r="AKA679"/>
      <c r="AKB679"/>
      <c r="AKC679"/>
      <c r="AKD679"/>
      <c r="AKE679"/>
      <c r="AKF679"/>
      <c r="AKG679"/>
      <c r="AKH679"/>
      <c r="AKI679"/>
      <c r="AKJ679"/>
      <c r="AKK679"/>
      <c r="AKL679"/>
      <c r="AKM679"/>
      <c r="AKN679"/>
      <c r="AKO679"/>
      <c r="AKP679"/>
      <c r="AKQ679"/>
      <c r="AKR679"/>
      <c r="AKS679"/>
      <c r="AKT679"/>
      <c r="AKU679"/>
      <c r="AKV679"/>
      <c r="AKW679"/>
      <c r="AKX679"/>
      <c r="AKY679"/>
      <c r="AKZ679"/>
      <c r="ALA679"/>
      <c r="ALB679"/>
      <c r="ALC679"/>
      <c r="ALD679"/>
      <c r="ALE679"/>
      <c r="ALF679"/>
      <c r="ALG679"/>
      <c r="ALH679"/>
      <c r="ALI679"/>
      <c r="ALJ679"/>
      <c r="ALK679"/>
      <c r="ALL679"/>
      <c r="ALM679"/>
      <c r="ALN679"/>
      <c r="ALO679"/>
      <c r="ALP679"/>
      <c r="ALQ679"/>
      <c r="ALR679"/>
      <c r="ALS679"/>
      <c r="ALT679"/>
      <c r="ALU679"/>
      <c r="ALV679"/>
      <c r="ALW679"/>
      <c r="ALX679"/>
      <c r="ALY679"/>
      <c r="ALZ679"/>
      <c r="AMA679"/>
      <c r="AMB679"/>
      <c r="AMC679"/>
      <c r="AMD679"/>
      <c r="AME679"/>
      <c r="AMF679"/>
      <c r="AMG679"/>
      <c r="AMH679"/>
      <c r="AMI679"/>
      <c r="AMJ679"/>
    </row>
    <row r="680" spans="1:1024" s="57" customFormat="1" ht="168" x14ac:dyDescent="0.3">
      <c r="A680" s="40" t="str">
        <f>VLOOKUP(E680,comité_bassin!A:B,2,0)</f>
        <v>Artois-Picardie, Rhin-Meuse</v>
      </c>
      <c r="B680" s="40" t="str">
        <f>VLOOKUP(E680,'Région SAGE'!$A$2:$B$233,2,0)</f>
        <v>HAUTS-DE-FRANCE</v>
      </c>
      <c r="C680" s="40" t="str">
        <f>VLOOKUP(E680,'département SAGE'!$A$2:$B$192,2,0)</f>
        <v>NORD</v>
      </c>
      <c r="D680" s="41" t="s">
        <v>2618</v>
      </c>
      <c r="E680" s="75" t="s">
        <v>2619</v>
      </c>
      <c r="F680" s="42">
        <v>40252</v>
      </c>
      <c r="G680" s="42" t="str">
        <f>VLOOKUP(E680,' SAGE nécessaire'!$A$2:$C$194,2,0)</f>
        <v>non</v>
      </c>
      <c r="H680" s="42" t="str">
        <f>VLOOKUP(E680,' SAGE nécessaire'!$A$2:$C$194,3,0)</f>
        <v>non</v>
      </c>
      <c r="I680" s="43" t="s">
        <v>480</v>
      </c>
      <c r="J680" s="44" t="s">
        <v>2620</v>
      </c>
      <c r="K680" s="40" t="s">
        <v>73</v>
      </c>
      <c r="L680" s="45" t="str">
        <f>IF(OR(S680="2°a)", S680="2°b)",S680="2°c)",S680="4°"),"Milieux aquatiques","")</f>
        <v>Milieux aquatiques</v>
      </c>
      <c r="M680" s="46" t="s">
        <v>87</v>
      </c>
      <c r="N680" s="45"/>
      <c r="O680" s="46"/>
      <c r="P680" s="47" t="s">
        <v>2621</v>
      </c>
      <c r="Q680" s="48" t="s">
        <v>2622</v>
      </c>
      <c r="R680" s="79" t="s">
        <v>200</v>
      </c>
      <c r="S680" s="50" t="s">
        <v>79</v>
      </c>
      <c r="T680" s="81" t="s">
        <v>92</v>
      </c>
      <c r="U680" s="52" t="s">
        <v>81</v>
      </c>
      <c r="V680" s="58" t="s">
        <v>82</v>
      </c>
      <c r="X680" s="54" t="s">
        <v>83</v>
      </c>
      <c r="Y680" s="54" t="s">
        <v>83</v>
      </c>
      <c r="Z680" s="54" t="s">
        <v>84</v>
      </c>
      <c r="AA680" s="50"/>
      <c r="AB680" s="55"/>
      <c r="AC680" s="56"/>
      <c r="AJR680"/>
      <c r="AJS680"/>
      <c r="AJT680"/>
      <c r="AJU680"/>
      <c r="AJV680"/>
      <c r="AJW680"/>
      <c r="AJX680"/>
      <c r="AJY680"/>
      <c r="AJZ680"/>
      <c r="AKA680"/>
      <c r="AKB680"/>
      <c r="AKC680"/>
      <c r="AKD680"/>
      <c r="AKE680"/>
      <c r="AKF680"/>
      <c r="AKG680"/>
      <c r="AKH680"/>
      <c r="AKI680"/>
      <c r="AKJ680"/>
      <c r="AKK680"/>
      <c r="AKL680"/>
      <c r="AKM680"/>
      <c r="AKN680"/>
      <c r="AKO680"/>
      <c r="AKP680"/>
      <c r="AKQ680"/>
      <c r="AKR680"/>
      <c r="AKS680"/>
      <c r="AKT680"/>
      <c r="AKU680"/>
      <c r="AKV680"/>
      <c r="AKW680"/>
      <c r="AKX680"/>
      <c r="AKY680"/>
      <c r="AKZ680"/>
      <c r="ALA680"/>
      <c r="ALB680"/>
      <c r="ALC680"/>
      <c r="ALD680"/>
      <c r="ALE680"/>
      <c r="ALF680"/>
      <c r="ALG680"/>
      <c r="ALH680"/>
      <c r="ALI680"/>
      <c r="ALJ680"/>
      <c r="ALK680"/>
      <c r="ALL680"/>
      <c r="ALM680"/>
      <c r="ALN680"/>
      <c r="ALO680"/>
      <c r="ALP680"/>
      <c r="ALQ680"/>
      <c r="ALR680"/>
      <c r="ALS680"/>
      <c r="ALT680"/>
      <c r="ALU680"/>
      <c r="ALV680"/>
      <c r="ALW680"/>
      <c r="ALX680"/>
      <c r="ALY680"/>
      <c r="ALZ680"/>
      <c r="AMA680"/>
      <c r="AMB680"/>
      <c r="AMC680"/>
      <c r="AMD680"/>
      <c r="AME680"/>
      <c r="AMF680"/>
      <c r="AMG680"/>
      <c r="AMH680"/>
      <c r="AMI680"/>
      <c r="AMJ680"/>
    </row>
    <row r="681" spans="1:1024" s="57" customFormat="1" ht="105" x14ac:dyDescent="0.3">
      <c r="A681" s="40" t="str">
        <f>VLOOKUP(E681,comité_bassin!A:B,2,0)</f>
        <v>Artois-Picardie, Rhin-Meuse</v>
      </c>
      <c r="B681" s="40" t="str">
        <f>VLOOKUP(E681,'Région SAGE'!$A$2:$B$233,2,0)</f>
        <v>HAUTS-DE-FRANCE</v>
      </c>
      <c r="C681" s="40" t="str">
        <f>VLOOKUP(E681,'département SAGE'!$A$2:$B$192,2,0)</f>
        <v>NORD</v>
      </c>
      <c r="D681" s="41" t="s">
        <v>2618</v>
      </c>
      <c r="E681" s="75" t="s">
        <v>2619</v>
      </c>
      <c r="F681" s="42">
        <v>40252</v>
      </c>
      <c r="G681" s="42" t="str">
        <f>VLOOKUP(E681,' SAGE nécessaire'!$A$2:$C$194,2,0)</f>
        <v>non</v>
      </c>
      <c r="H681" s="42" t="str">
        <f>VLOOKUP(E681,' SAGE nécessaire'!$A$2:$C$194,3,0)</f>
        <v>non</v>
      </c>
      <c r="I681" s="43" t="s">
        <v>1481</v>
      </c>
      <c r="J681" s="44" t="s">
        <v>2623</v>
      </c>
      <c r="K681" s="40" t="s">
        <v>73</v>
      </c>
      <c r="L681" s="45" t="str">
        <f>IF(OR(S681="2°a)", S681="2°b)",S681="2°c)",S681="4°"),"Milieux aquatiques","")</f>
        <v>Milieux aquatiques</v>
      </c>
      <c r="M681" s="46" t="s">
        <v>87</v>
      </c>
      <c r="N681" s="45"/>
      <c r="O681" s="46"/>
      <c r="P681" s="47" t="s">
        <v>2624</v>
      </c>
      <c r="Q681" s="48" t="s">
        <v>2625</v>
      </c>
      <c r="R681" s="79" t="s">
        <v>200</v>
      </c>
      <c r="S681" s="50" t="s">
        <v>79</v>
      </c>
      <c r="T681" s="81" t="s">
        <v>92</v>
      </c>
      <c r="U681" s="52"/>
      <c r="V681" s="58" t="s">
        <v>93</v>
      </c>
      <c r="X681" s="54" t="s">
        <v>83</v>
      </c>
      <c r="Y681" s="90" t="s">
        <v>556</v>
      </c>
      <c r="Z681" s="54" t="s">
        <v>84</v>
      </c>
      <c r="AA681" s="50"/>
      <c r="AB681" s="55"/>
      <c r="AC681" s="56"/>
      <c r="AJR681"/>
      <c r="AJS681"/>
      <c r="AJT681"/>
      <c r="AJU681"/>
      <c r="AJV681"/>
      <c r="AJW681"/>
      <c r="AJX681"/>
      <c r="AJY681"/>
      <c r="AJZ681"/>
      <c r="AKA681"/>
      <c r="AKB681"/>
      <c r="AKC681"/>
      <c r="AKD681"/>
      <c r="AKE681"/>
      <c r="AKF681"/>
      <c r="AKG681"/>
      <c r="AKH681"/>
      <c r="AKI681"/>
      <c r="AKJ681"/>
      <c r="AKK681"/>
      <c r="AKL681"/>
      <c r="AKM681"/>
      <c r="AKN681"/>
      <c r="AKO681"/>
      <c r="AKP681"/>
      <c r="AKQ681"/>
      <c r="AKR681"/>
      <c r="AKS681"/>
      <c r="AKT681"/>
      <c r="AKU681"/>
      <c r="AKV681"/>
      <c r="AKW681"/>
      <c r="AKX681"/>
      <c r="AKY681"/>
      <c r="AKZ681"/>
      <c r="ALA681"/>
      <c r="ALB681"/>
      <c r="ALC681"/>
      <c r="ALD681"/>
      <c r="ALE681"/>
      <c r="ALF681"/>
      <c r="ALG681"/>
      <c r="ALH681"/>
      <c r="ALI681"/>
      <c r="ALJ681"/>
      <c r="ALK681"/>
      <c r="ALL681"/>
      <c r="ALM681"/>
      <c r="ALN681"/>
      <c r="ALO681"/>
      <c r="ALP681"/>
      <c r="ALQ681"/>
      <c r="ALR681"/>
      <c r="ALS681"/>
      <c r="ALT681"/>
      <c r="ALU681"/>
      <c r="ALV681"/>
      <c r="ALW681"/>
      <c r="ALX681"/>
      <c r="ALY681"/>
      <c r="ALZ681"/>
      <c r="AMA681"/>
      <c r="AMB681"/>
      <c r="AMC681"/>
      <c r="AMD681"/>
      <c r="AME681"/>
      <c r="AMF681"/>
      <c r="AMG681"/>
      <c r="AMH681"/>
      <c r="AMI681"/>
      <c r="AMJ681"/>
    </row>
    <row r="682" spans="1:1024" s="57" customFormat="1" ht="168" x14ac:dyDescent="0.3">
      <c r="A682" s="40" t="str">
        <f>VLOOKUP(E682,comité_bassin!A:B,2,0)</f>
        <v>Artois-Picardie, Rhin-Meuse</v>
      </c>
      <c r="B682" s="40" t="str">
        <f>VLOOKUP(E682,'Région SAGE'!$A$2:$B$233,2,0)</f>
        <v>HAUTS-DE-FRANCE</v>
      </c>
      <c r="C682" s="40" t="str">
        <f>VLOOKUP(E682,'département SAGE'!$A$2:$B$192,2,0)</f>
        <v>NORD</v>
      </c>
      <c r="D682" s="41" t="s">
        <v>2618</v>
      </c>
      <c r="E682" s="75" t="s">
        <v>2619</v>
      </c>
      <c r="F682" s="42">
        <v>40252</v>
      </c>
      <c r="G682" s="42" t="str">
        <f>VLOOKUP(E682,' SAGE nécessaire'!$A$2:$C$194,2,0)</f>
        <v>non</v>
      </c>
      <c r="H682" s="42" t="str">
        <f>VLOOKUP(E682,' SAGE nécessaire'!$A$2:$C$194,3,0)</f>
        <v>non</v>
      </c>
      <c r="I682" s="43" t="s">
        <v>484</v>
      </c>
      <c r="J682" s="44" t="s">
        <v>2626</v>
      </c>
      <c r="K682" s="40" t="s">
        <v>107</v>
      </c>
      <c r="L682" s="45" t="s">
        <v>108</v>
      </c>
      <c r="M682" s="46" t="s">
        <v>290</v>
      </c>
      <c r="N682" s="45"/>
      <c r="O682" s="46"/>
      <c r="P682" s="47" t="s">
        <v>2627</v>
      </c>
      <c r="Q682" s="48" t="s">
        <v>2628</v>
      </c>
      <c r="R682" s="79" t="s">
        <v>200</v>
      </c>
      <c r="S682" s="50" t="s">
        <v>113</v>
      </c>
      <c r="T682" s="81" t="s">
        <v>611</v>
      </c>
      <c r="U682" s="52"/>
      <c r="V682" s="58" t="s">
        <v>82</v>
      </c>
      <c r="X682" s="54" t="s">
        <v>83</v>
      </c>
      <c r="Y682" s="54" t="s">
        <v>83</v>
      </c>
      <c r="Z682" s="54" t="s">
        <v>102</v>
      </c>
      <c r="AA682" s="50"/>
      <c r="AB682" s="55"/>
      <c r="AC682" s="56"/>
      <c r="AJR682"/>
      <c r="AJS682"/>
      <c r="AJT682"/>
      <c r="AJU682"/>
      <c r="AJV682"/>
      <c r="AJW682"/>
      <c r="AJX682"/>
      <c r="AJY682"/>
      <c r="AJZ682"/>
      <c r="AKA682"/>
      <c r="AKB682"/>
      <c r="AKC682"/>
      <c r="AKD682"/>
      <c r="AKE682"/>
      <c r="AKF682"/>
      <c r="AKG682"/>
      <c r="AKH682"/>
      <c r="AKI682"/>
      <c r="AKJ682"/>
      <c r="AKK682"/>
      <c r="AKL682"/>
      <c r="AKM682"/>
      <c r="AKN682"/>
      <c r="AKO682"/>
      <c r="AKP682"/>
      <c r="AKQ682"/>
      <c r="AKR682"/>
      <c r="AKS682"/>
      <c r="AKT682"/>
      <c r="AKU682"/>
      <c r="AKV682"/>
      <c r="AKW682"/>
      <c r="AKX682"/>
      <c r="AKY682"/>
      <c r="AKZ682"/>
      <c r="ALA682"/>
      <c r="ALB682"/>
      <c r="ALC682"/>
      <c r="ALD682"/>
      <c r="ALE682"/>
      <c r="ALF682"/>
      <c r="ALG682"/>
      <c r="ALH682"/>
      <c r="ALI682"/>
      <c r="ALJ682"/>
      <c r="ALK682"/>
      <c r="ALL682"/>
      <c r="ALM682"/>
      <c r="ALN682"/>
      <c r="ALO682"/>
      <c r="ALP682"/>
      <c r="ALQ682"/>
      <c r="ALR682"/>
      <c r="ALS682"/>
      <c r="ALT682"/>
      <c r="ALU682"/>
      <c r="ALV682"/>
      <c r="ALW682"/>
      <c r="ALX682"/>
      <c r="ALY682"/>
      <c r="ALZ682"/>
      <c r="AMA682"/>
      <c r="AMB682"/>
      <c r="AMC682"/>
      <c r="AMD682"/>
      <c r="AME682"/>
      <c r="AMF682"/>
      <c r="AMG682"/>
      <c r="AMH682"/>
      <c r="AMI682"/>
      <c r="AMJ682"/>
    </row>
    <row r="683" spans="1:1024" s="57" customFormat="1" ht="168" x14ac:dyDescent="0.3">
      <c r="A683" s="40" t="str">
        <f>VLOOKUP(E683,comité_bassin!A:B,2,0)</f>
        <v>Artois-Picardie, Rhin-Meuse</v>
      </c>
      <c r="B683" s="40" t="str">
        <f>VLOOKUP(E683,'Région SAGE'!$A$2:$B$233,2,0)</f>
        <v>HAUTS-DE-FRANCE</v>
      </c>
      <c r="C683" s="40" t="str">
        <f>VLOOKUP(E683,'département SAGE'!$A$2:$B$192,2,0)</f>
        <v>NORD</v>
      </c>
      <c r="D683" s="41" t="s">
        <v>2618</v>
      </c>
      <c r="E683" s="75" t="s">
        <v>2619</v>
      </c>
      <c r="F683" s="42">
        <v>40252</v>
      </c>
      <c r="G683" s="42" t="str">
        <f>VLOOKUP(E683,' SAGE nécessaire'!$A$2:$C$194,2,0)</f>
        <v>non</v>
      </c>
      <c r="H683" s="42" t="str">
        <f>VLOOKUP(E683,' SAGE nécessaire'!$A$2:$C$194,3,0)</f>
        <v>non</v>
      </c>
      <c r="I683" s="43" t="s">
        <v>489</v>
      </c>
      <c r="J683" s="44" t="s">
        <v>2629</v>
      </c>
      <c r="K683" s="40" t="s">
        <v>73</v>
      </c>
      <c r="L683" s="45" t="s">
        <v>74</v>
      </c>
      <c r="M683" s="46" t="s">
        <v>87</v>
      </c>
      <c r="N683" s="45"/>
      <c r="O683" s="46"/>
      <c r="P683" s="47" t="s">
        <v>2630</v>
      </c>
      <c r="Q683" s="48" t="s">
        <v>2631</v>
      </c>
      <c r="R683" s="79" t="s">
        <v>220</v>
      </c>
      <c r="S683" s="55" t="s">
        <v>1784</v>
      </c>
      <c r="T683" s="81" t="s">
        <v>92</v>
      </c>
      <c r="U683" s="52"/>
      <c r="V683" s="58" t="s">
        <v>93</v>
      </c>
      <c r="X683" s="54" t="s">
        <v>83</v>
      </c>
      <c r="Y683" s="90" t="s">
        <v>556</v>
      </c>
      <c r="Z683" s="54" t="s">
        <v>102</v>
      </c>
      <c r="AA683" s="50"/>
      <c r="AB683" s="55"/>
      <c r="AC683" s="56"/>
      <c r="AJR683"/>
      <c r="AJS683"/>
      <c r="AJT683"/>
      <c r="AJU683"/>
      <c r="AJV683"/>
      <c r="AJW683"/>
      <c r="AJX683"/>
      <c r="AJY683"/>
      <c r="AJZ683"/>
      <c r="AKA683"/>
      <c r="AKB683"/>
      <c r="AKC683"/>
      <c r="AKD683"/>
      <c r="AKE683"/>
      <c r="AKF683"/>
      <c r="AKG683"/>
      <c r="AKH683"/>
      <c r="AKI683"/>
      <c r="AKJ683"/>
      <c r="AKK683"/>
      <c r="AKL683"/>
      <c r="AKM683"/>
      <c r="AKN683"/>
      <c r="AKO683"/>
      <c r="AKP683"/>
      <c r="AKQ683"/>
      <c r="AKR683"/>
      <c r="AKS683"/>
      <c r="AKT683"/>
      <c r="AKU683"/>
      <c r="AKV683"/>
      <c r="AKW683"/>
      <c r="AKX683"/>
      <c r="AKY683"/>
      <c r="AKZ683"/>
      <c r="ALA683"/>
      <c r="ALB683"/>
      <c r="ALC683"/>
      <c r="ALD683"/>
      <c r="ALE683"/>
      <c r="ALF683"/>
      <c r="ALG683"/>
      <c r="ALH683"/>
      <c r="ALI683"/>
      <c r="ALJ683"/>
      <c r="ALK683"/>
      <c r="ALL683"/>
      <c r="ALM683"/>
      <c r="ALN683"/>
      <c r="ALO683"/>
      <c r="ALP683"/>
      <c r="ALQ683"/>
      <c r="ALR683"/>
      <c r="ALS683"/>
      <c r="ALT683"/>
      <c r="ALU683"/>
      <c r="ALV683"/>
      <c r="ALW683"/>
      <c r="ALX683"/>
      <c r="ALY683"/>
      <c r="ALZ683"/>
      <c r="AMA683"/>
      <c r="AMB683"/>
      <c r="AMC683"/>
      <c r="AMD683"/>
      <c r="AME683"/>
      <c r="AMF683"/>
      <c r="AMG683"/>
      <c r="AMH683"/>
      <c r="AMI683"/>
      <c r="AMJ683"/>
    </row>
    <row r="684" spans="1:1024" s="57" customFormat="1" ht="168" x14ac:dyDescent="0.3">
      <c r="A684" s="40" t="str">
        <f>VLOOKUP(E684,comité_bassin!A:B,2,0)</f>
        <v>Artois-Picardie, Rhin-Meuse</v>
      </c>
      <c r="B684" s="40" t="str">
        <f>VLOOKUP(E684,'Région SAGE'!$A$2:$B$233,2,0)</f>
        <v>HAUTS-DE-FRANCE</v>
      </c>
      <c r="C684" s="40" t="str">
        <f>VLOOKUP(E684,'département SAGE'!$A$2:$B$192,2,0)</f>
        <v>NORD</v>
      </c>
      <c r="D684" s="41" t="s">
        <v>2618</v>
      </c>
      <c r="E684" s="75" t="s">
        <v>2619</v>
      </c>
      <c r="F684" s="42">
        <v>40252</v>
      </c>
      <c r="G684" s="42" t="str">
        <f>VLOOKUP(E684,' SAGE nécessaire'!$A$2:$C$194,2,0)</f>
        <v>non</v>
      </c>
      <c r="H684" s="42" t="str">
        <f>VLOOKUP(E684,' SAGE nécessaire'!$A$2:$C$194,3,0)</f>
        <v>non</v>
      </c>
      <c r="I684" s="43" t="s">
        <v>493</v>
      </c>
      <c r="J684" s="44" t="s">
        <v>2629</v>
      </c>
      <c r="K684" s="40" t="s">
        <v>73</v>
      </c>
      <c r="L684" s="45" t="s">
        <v>138</v>
      </c>
      <c r="M684" s="46" t="s">
        <v>139</v>
      </c>
      <c r="N684" s="45"/>
      <c r="O684" s="46"/>
      <c r="P684" s="47" t="s">
        <v>2632</v>
      </c>
      <c r="Q684" s="48" t="s">
        <v>2633</v>
      </c>
      <c r="R684" s="79" t="s">
        <v>220</v>
      </c>
      <c r="S684" s="97" t="s">
        <v>1811</v>
      </c>
      <c r="T684" s="81" t="s">
        <v>545</v>
      </c>
      <c r="U684" s="52"/>
      <c r="V684" s="58" t="s">
        <v>82</v>
      </c>
      <c r="X684" s="54" t="s">
        <v>83</v>
      </c>
      <c r="Y684" s="54" t="s">
        <v>83</v>
      </c>
      <c r="Z684" s="54" t="s">
        <v>84</v>
      </c>
      <c r="AA684" s="50"/>
      <c r="AB684" s="55"/>
      <c r="AC684" s="56"/>
      <c r="AJR684"/>
      <c r="AJS684"/>
      <c r="AJT684"/>
      <c r="AJU684"/>
      <c r="AJV684"/>
      <c r="AJW684"/>
      <c r="AJX684"/>
      <c r="AJY684"/>
      <c r="AJZ684"/>
      <c r="AKA684"/>
      <c r="AKB684"/>
      <c r="AKC684"/>
      <c r="AKD684"/>
      <c r="AKE684"/>
      <c r="AKF684"/>
      <c r="AKG684"/>
      <c r="AKH684"/>
      <c r="AKI684"/>
      <c r="AKJ684"/>
      <c r="AKK684"/>
      <c r="AKL684"/>
      <c r="AKM684"/>
      <c r="AKN684"/>
      <c r="AKO684"/>
      <c r="AKP684"/>
      <c r="AKQ684"/>
      <c r="AKR684"/>
      <c r="AKS684"/>
      <c r="AKT684"/>
      <c r="AKU684"/>
      <c r="AKV684"/>
      <c r="AKW684"/>
      <c r="AKX684"/>
      <c r="AKY684"/>
      <c r="AKZ684"/>
      <c r="ALA684"/>
      <c r="ALB684"/>
      <c r="ALC684"/>
      <c r="ALD684"/>
      <c r="ALE684"/>
      <c r="ALF684"/>
      <c r="ALG684"/>
      <c r="ALH684"/>
      <c r="ALI684"/>
      <c r="ALJ684"/>
      <c r="ALK684"/>
      <c r="ALL684"/>
      <c r="ALM684"/>
      <c r="ALN684"/>
      <c r="ALO684"/>
      <c r="ALP684"/>
      <c r="ALQ684"/>
      <c r="ALR684"/>
      <c r="ALS684"/>
      <c r="ALT684"/>
      <c r="ALU684"/>
      <c r="ALV684"/>
      <c r="ALW684"/>
      <c r="ALX684"/>
      <c r="ALY684"/>
      <c r="ALZ684"/>
      <c r="AMA684"/>
      <c r="AMB684"/>
      <c r="AMC684"/>
      <c r="AMD684"/>
      <c r="AME684"/>
      <c r="AMF684"/>
      <c r="AMG684"/>
      <c r="AMH684"/>
      <c r="AMI684"/>
      <c r="AMJ684"/>
    </row>
    <row r="685" spans="1:1024" s="57" customFormat="1" ht="252" x14ac:dyDescent="0.3">
      <c r="A685" s="40" t="str">
        <f>VLOOKUP(E685,comité_bassin!A:B,2,0)</f>
        <v>Loire-Bretagne</v>
      </c>
      <c r="B685" s="40" t="str">
        <f>VLOOKUP(E685,'Région SAGE'!$A$2:$B$233,2,0)</f>
        <v>AUVERGNE-RHONE-ALPES</v>
      </c>
      <c r="C685" s="40" t="str">
        <f>VLOOKUP(E685,'département SAGE'!$A$2:$B$192,2,0)</f>
        <v>PUY-DE-DOME</v>
      </c>
      <c r="D685" s="41" t="s">
        <v>2634</v>
      </c>
      <c r="E685" s="75" t="s">
        <v>2635</v>
      </c>
      <c r="F685" s="42">
        <f>VLOOKUP(E685,date_approbation!$A$2:$B$192,2,0)</f>
        <v>41675</v>
      </c>
      <c r="G685" s="42" t="str">
        <f>VLOOKUP(E685,' SAGE nécessaire'!$A$2:$C$192,2,0)</f>
        <v>non</v>
      </c>
      <c r="H685" s="42" t="str">
        <f>VLOOKUP(E685,' SAGE nécessaire'!$A$2:$C$192,3,0)</f>
        <v>non</v>
      </c>
      <c r="I685" s="43" t="s">
        <v>480</v>
      </c>
      <c r="J685" s="44" t="s">
        <v>2636</v>
      </c>
      <c r="K685" s="40" t="s">
        <v>73</v>
      </c>
      <c r="L685" s="45" t="str">
        <f>IF(OR(S685="2°a)", S685="2°b)",S685="2°c)",S685="4°"),"Milieux aquatiques","")</f>
        <v>Milieux aquatiques</v>
      </c>
      <c r="M685" s="59" t="s">
        <v>119</v>
      </c>
      <c r="N685" s="45"/>
      <c r="O685" s="46"/>
      <c r="P685" s="47" t="s">
        <v>2637</v>
      </c>
      <c r="Q685" s="48" t="s">
        <v>2638</v>
      </c>
      <c r="R685" s="79" t="s">
        <v>220</v>
      </c>
      <c r="S685" s="55" t="s">
        <v>79</v>
      </c>
      <c r="T685" s="81" t="s">
        <v>460</v>
      </c>
      <c r="U685" s="52"/>
      <c r="V685" s="58" t="s">
        <v>82</v>
      </c>
      <c r="X685" s="54" t="s">
        <v>83</v>
      </c>
      <c r="Y685" s="54" t="s">
        <v>83</v>
      </c>
      <c r="Z685" s="54" t="s">
        <v>84</v>
      </c>
      <c r="AA685" s="50"/>
      <c r="AB685" s="55"/>
      <c r="AC685" s="56"/>
      <c r="AJR685"/>
      <c r="AJS685"/>
      <c r="AJT685"/>
      <c r="AJU685"/>
      <c r="AJV685"/>
      <c r="AJW685"/>
      <c r="AJX685"/>
      <c r="AJY685"/>
      <c r="AJZ685"/>
      <c r="AKA685"/>
      <c r="AKB685"/>
      <c r="AKC685"/>
      <c r="AKD685"/>
      <c r="AKE685"/>
      <c r="AKF685"/>
      <c r="AKG685"/>
      <c r="AKH685"/>
      <c r="AKI685"/>
      <c r="AKJ685"/>
      <c r="AKK685"/>
      <c r="AKL685"/>
      <c r="AKM685"/>
      <c r="AKN685"/>
      <c r="AKO685"/>
      <c r="AKP685"/>
      <c r="AKQ685"/>
      <c r="AKR685"/>
      <c r="AKS685"/>
      <c r="AKT685"/>
      <c r="AKU685"/>
      <c r="AKV685"/>
      <c r="AKW685"/>
      <c r="AKX685"/>
      <c r="AKY685"/>
      <c r="AKZ685"/>
      <c r="ALA685"/>
      <c r="ALB685"/>
      <c r="ALC685"/>
      <c r="ALD685"/>
      <c r="ALE685"/>
      <c r="ALF685"/>
      <c r="ALG685"/>
      <c r="ALH685"/>
      <c r="ALI685"/>
      <c r="ALJ685"/>
      <c r="ALK685"/>
      <c r="ALL685"/>
      <c r="ALM685"/>
      <c r="ALN685"/>
      <c r="ALO685"/>
      <c r="ALP685"/>
      <c r="ALQ685"/>
      <c r="ALR685"/>
      <c r="ALS685"/>
      <c r="ALT685"/>
      <c r="ALU685"/>
      <c r="ALV685"/>
      <c r="ALW685"/>
      <c r="ALX685"/>
      <c r="ALY685"/>
      <c r="ALZ685"/>
      <c r="AMA685"/>
      <c r="AMB685"/>
      <c r="AMC685"/>
      <c r="AMD685"/>
      <c r="AME685"/>
      <c r="AMF685"/>
      <c r="AMG685"/>
      <c r="AMH685"/>
      <c r="AMI685"/>
      <c r="AMJ685"/>
    </row>
    <row r="686" spans="1:1024" s="57" customFormat="1" ht="63" x14ac:dyDescent="0.3">
      <c r="A686" s="40" t="str">
        <f>VLOOKUP(E686,comité_bassin!A:B,2,0)</f>
        <v>Loire-Bretagne</v>
      </c>
      <c r="B686" s="40" t="str">
        <f>VLOOKUP(E686,'Région SAGE'!$A$2:$B$233,2,0)</f>
        <v>AUVERGNE-RHONE-ALPES</v>
      </c>
      <c r="C686" s="40" t="str">
        <f>VLOOKUP(E686,'département SAGE'!$A$2:$B$192,2,0)</f>
        <v>PUY-DE-DOME</v>
      </c>
      <c r="D686" s="41" t="s">
        <v>2634</v>
      </c>
      <c r="E686" s="75" t="s">
        <v>2635</v>
      </c>
      <c r="F686" s="42">
        <f>VLOOKUP(E686,date_approbation!$A$2:$B$192,2,0)</f>
        <v>41675</v>
      </c>
      <c r="G686" s="42" t="str">
        <f>VLOOKUP(E686,' SAGE nécessaire'!$A$2:$C$192,2,0)</f>
        <v>non</v>
      </c>
      <c r="H686" s="42" t="str">
        <f>VLOOKUP(E686,' SAGE nécessaire'!$A$2:$C$192,3,0)</f>
        <v>non</v>
      </c>
      <c r="I686" s="43" t="s">
        <v>484</v>
      </c>
      <c r="J686" s="44" t="s">
        <v>2639</v>
      </c>
      <c r="K686" s="40" t="s">
        <v>73</v>
      </c>
      <c r="L686" s="45" t="str">
        <f>IF(OR(S686="2°a)", S686="2°b)",S686="2°c)",S686="4°"),"Milieux aquatiques","")</f>
        <v>Milieux aquatiques</v>
      </c>
      <c r="M686" s="59" t="s">
        <v>119</v>
      </c>
      <c r="N686" s="45"/>
      <c r="O686" s="46"/>
      <c r="P686" s="47" t="s">
        <v>2640</v>
      </c>
      <c r="Q686" s="48" t="s">
        <v>2641</v>
      </c>
      <c r="R686" s="79" t="s">
        <v>220</v>
      </c>
      <c r="S686" s="55" t="s">
        <v>79</v>
      </c>
      <c r="T686" s="81" t="s">
        <v>460</v>
      </c>
      <c r="U686" s="52" t="s">
        <v>81</v>
      </c>
      <c r="V686" s="58" t="s">
        <v>93</v>
      </c>
      <c r="X686" s="54" t="s">
        <v>83</v>
      </c>
      <c r="Y686" s="54" t="s">
        <v>83</v>
      </c>
      <c r="Z686" s="54" t="s">
        <v>84</v>
      </c>
      <c r="AA686" s="50"/>
      <c r="AB686" s="55"/>
      <c r="AC686" s="56"/>
      <c r="AJR686"/>
      <c r="AJS686"/>
      <c r="AJT686"/>
      <c r="AJU686"/>
      <c r="AJV686"/>
      <c r="AJW686"/>
      <c r="AJX686"/>
      <c r="AJY686"/>
      <c r="AJZ686"/>
      <c r="AKA686"/>
      <c r="AKB686"/>
      <c r="AKC686"/>
      <c r="AKD686"/>
      <c r="AKE686"/>
      <c r="AKF686"/>
      <c r="AKG686"/>
      <c r="AKH686"/>
      <c r="AKI686"/>
      <c r="AKJ686"/>
      <c r="AKK686"/>
      <c r="AKL686"/>
      <c r="AKM686"/>
      <c r="AKN686"/>
      <c r="AKO686"/>
      <c r="AKP686"/>
      <c r="AKQ686"/>
      <c r="AKR686"/>
      <c r="AKS686"/>
      <c r="AKT686"/>
      <c r="AKU686"/>
      <c r="AKV686"/>
      <c r="AKW686"/>
      <c r="AKX686"/>
      <c r="AKY686"/>
      <c r="AKZ686"/>
      <c r="ALA686"/>
      <c r="ALB686"/>
      <c r="ALC686"/>
      <c r="ALD686"/>
      <c r="ALE686"/>
      <c r="ALF686"/>
      <c r="ALG686"/>
      <c r="ALH686"/>
      <c r="ALI686"/>
      <c r="ALJ686"/>
      <c r="ALK686"/>
      <c r="ALL686"/>
      <c r="ALM686"/>
      <c r="ALN686"/>
      <c r="ALO686"/>
      <c r="ALP686"/>
      <c r="ALQ686"/>
      <c r="ALR686"/>
      <c r="ALS686"/>
      <c r="ALT686"/>
      <c r="ALU686"/>
      <c r="ALV686"/>
      <c r="ALW686"/>
      <c r="ALX686"/>
      <c r="ALY686"/>
      <c r="ALZ686"/>
      <c r="AMA686"/>
      <c r="AMB686"/>
      <c r="AMC686"/>
      <c r="AMD686"/>
      <c r="AME686"/>
      <c r="AMF686"/>
      <c r="AMG686"/>
      <c r="AMH686"/>
      <c r="AMI686"/>
      <c r="AMJ686"/>
    </row>
    <row r="687" spans="1:1024" s="57" customFormat="1" ht="409.6" x14ac:dyDescent="0.3">
      <c r="A687" s="40" t="str">
        <f>VLOOKUP(E687,comité_bassin!A:B,2,0)</f>
        <v>Loire-Bretagne</v>
      </c>
      <c r="B687" s="40" t="str">
        <f>VLOOKUP(E687,'Région SAGE'!$A$2:$B$233,2,0)</f>
        <v>AUVERGNE-RHONE-ALPES</v>
      </c>
      <c r="C687" s="40" t="str">
        <f>VLOOKUP(E687,'département SAGE'!$A$2:$B$192,2,0)</f>
        <v>PUY-DE-DOME</v>
      </c>
      <c r="D687" s="41" t="s">
        <v>2634</v>
      </c>
      <c r="E687" s="75" t="s">
        <v>2635</v>
      </c>
      <c r="F687" s="42">
        <f>VLOOKUP(E687,date_approbation!$A$2:$B$192,2,0)</f>
        <v>41675</v>
      </c>
      <c r="G687" s="42" t="str">
        <f>VLOOKUP(E687,' SAGE nécessaire'!$A$2:$C$192,2,0)</f>
        <v>non</v>
      </c>
      <c r="H687" s="42" t="str">
        <f>VLOOKUP(E687,' SAGE nécessaire'!$A$2:$C$192,3,0)</f>
        <v>non</v>
      </c>
      <c r="I687" s="43" t="s">
        <v>489</v>
      </c>
      <c r="J687" s="44" t="s">
        <v>2642</v>
      </c>
      <c r="K687" s="40" t="s">
        <v>73</v>
      </c>
      <c r="L687" s="45" t="str">
        <f>IF(OR(S687="2°a)", S687="2°b)",S687="2°c)",S687="4°"),"Milieux aquatiques","")</f>
        <v>Milieux aquatiques</v>
      </c>
      <c r="M687" s="46" t="s">
        <v>217</v>
      </c>
      <c r="N687" s="45"/>
      <c r="O687" s="46"/>
      <c r="P687" s="47" t="s">
        <v>2643</v>
      </c>
      <c r="Q687" s="48" t="s">
        <v>2644</v>
      </c>
      <c r="R687" s="79" t="s">
        <v>200</v>
      </c>
      <c r="S687" s="55" t="s">
        <v>79</v>
      </c>
      <c r="T687" s="67" t="s">
        <v>1282</v>
      </c>
      <c r="U687" s="52" t="s">
        <v>81</v>
      </c>
      <c r="V687" s="58" t="s">
        <v>93</v>
      </c>
      <c r="X687" s="54" t="s">
        <v>83</v>
      </c>
      <c r="Y687" s="54" t="s">
        <v>83</v>
      </c>
      <c r="Z687" s="54" t="s">
        <v>84</v>
      </c>
      <c r="AA687" s="50"/>
      <c r="AB687" s="55"/>
      <c r="AC687" s="56"/>
      <c r="AJR687"/>
      <c r="AJS687"/>
      <c r="AJT687"/>
      <c r="AJU687"/>
      <c r="AJV687"/>
      <c r="AJW687"/>
      <c r="AJX687"/>
      <c r="AJY687"/>
      <c r="AJZ687"/>
      <c r="AKA687"/>
      <c r="AKB687"/>
      <c r="AKC687"/>
      <c r="AKD687"/>
      <c r="AKE687"/>
      <c r="AKF687"/>
      <c r="AKG687"/>
      <c r="AKH687"/>
      <c r="AKI687"/>
      <c r="AKJ687"/>
      <c r="AKK687"/>
      <c r="AKL687"/>
      <c r="AKM687"/>
      <c r="AKN687"/>
      <c r="AKO687"/>
      <c r="AKP687"/>
      <c r="AKQ687"/>
      <c r="AKR687"/>
      <c r="AKS687"/>
      <c r="AKT687"/>
      <c r="AKU687"/>
      <c r="AKV687"/>
      <c r="AKW687"/>
      <c r="AKX687"/>
      <c r="AKY687"/>
      <c r="AKZ687"/>
      <c r="ALA687"/>
      <c r="ALB687"/>
      <c r="ALC687"/>
      <c r="ALD687"/>
      <c r="ALE687"/>
      <c r="ALF687"/>
      <c r="ALG687"/>
      <c r="ALH687"/>
      <c r="ALI687"/>
      <c r="ALJ687"/>
      <c r="ALK687"/>
      <c r="ALL687"/>
      <c r="ALM687"/>
      <c r="ALN687"/>
      <c r="ALO687"/>
      <c r="ALP687"/>
      <c r="ALQ687"/>
      <c r="ALR687"/>
      <c r="ALS687"/>
      <c r="ALT687"/>
      <c r="ALU687"/>
      <c r="ALV687"/>
      <c r="ALW687"/>
      <c r="ALX687"/>
      <c r="ALY687"/>
      <c r="ALZ687"/>
      <c r="AMA687"/>
      <c r="AMB687"/>
      <c r="AMC687"/>
      <c r="AMD687"/>
      <c r="AME687"/>
      <c r="AMF687"/>
      <c r="AMG687"/>
      <c r="AMH687"/>
      <c r="AMI687"/>
      <c r="AMJ687"/>
    </row>
    <row r="688" spans="1:1024" s="57" customFormat="1" ht="409.6" x14ac:dyDescent="0.3">
      <c r="A688" s="40" t="str">
        <f>VLOOKUP(E688,comité_bassin!A:B,2,0)</f>
        <v>Loire-Bretagne</v>
      </c>
      <c r="B688" s="40" t="str">
        <f>VLOOKUP(E688,'Région SAGE'!$A$2:$B$233,2,0)</f>
        <v>AUVERGNE-RHONE-ALPES</v>
      </c>
      <c r="C688" s="40" t="str">
        <f>VLOOKUP(E688,'département SAGE'!$A$2:$B$192,2,0)</f>
        <v>PUY-DE-DOME</v>
      </c>
      <c r="D688" s="41" t="s">
        <v>2634</v>
      </c>
      <c r="E688" s="75" t="s">
        <v>2635</v>
      </c>
      <c r="F688" s="42">
        <f>VLOOKUP(E688,date_approbation!$A$2:$B$192,2,0)</f>
        <v>41675</v>
      </c>
      <c r="G688" s="42" t="str">
        <f>VLOOKUP(E688,' SAGE nécessaire'!$A$2:$C$192,2,0)</f>
        <v>non</v>
      </c>
      <c r="H688" s="42" t="str">
        <f>VLOOKUP(E688,' SAGE nécessaire'!$A$2:$C$192,3,0)</f>
        <v>non</v>
      </c>
      <c r="I688" s="43" t="s">
        <v>489</v>
      </c>
      <c r="J688" s="44" t="s">
        <v>2645</v>
      </c>
      <c r="K688" s="40" t="s">
        <v>73</v>
      </c>
      <c r="L688" s="45" t="s">
        <v>74</v>
      </c>
      <c r="M688" s="46" t="s">
        <v>217</v>
      </c>
      <c r="N688" s="45"/>
      <c r="O688" s="46"/>
      <c r="P688" s="47" t="s">
        <v>2643</v>
      </c>
      <c r="Q688" s="48" t="s">
        <v>2644</v>
      </c>
      <c r="R688" s="79" t="s">
        <v>200</v>
      </c>
      <c r="S688" s="55" t="s">
        <v>79</v>
      </c>
      <c r="T688" s="67" t="s">
        <v>966</v>
      </c>
      <c r="U688" s="52" t="s">
        <v>81</v>
      </c>
      <c r="V688" s="58" t="s">
        <v>93</v>
      </c>
      <c r="X688" s="54" t="s">
        <v>83</v>
      </c>
      <c r="Y688" s="54" t="s">
        <v>83</v>
      </c>
      <c r="Z688" s="54" t="s">
        <v>84</v>
      </c>
      <c r="AA688" s="50"/>
      <c r="AB688" s="55"/>
      <c r="AC688" s="56"/>
      <c r="AJR688"/>
      <c r="AJS688"/>
      <c r="AJT688"/>
      <c r="AJU688"/>
      <c r="AJV688"/>
      <c r="AJW688"/>
      <c r="AJX688"/>
      <c r="AJY688"/>
      <c r="AJZ688"/>
      <c r="AKA688"/>
      <c r="AKB688"/>
      <c r="AKC688"/>
      <c r="AKD688"/>
      <c r="AKE688"/>
      <c r="AKF688"/>
      <c r="AKG688"/>
      <c r="AKH688"/>
      <c r="AKI688"/>
      <c r="AKJ688"/>
      <c r="AKK688"/>
      <c r="AKL688"/>
      <c r="AKM688"/>
      <c r="AKN688"/>
      <c r="AKO688"/>
      <c r="AKP688"/>
      <c r="AKQ688"/>
      <c r="AKR688"/>
      <c r="AKS688"/>
      <c r="AKT688"/>
      <c r="AKU688"/>
      <c r="AKV688"/>
      <c r="AKW688"/>
      <c r="AKX688"/>
      <c r="AKY688"/>
      <c r="AKZ688"/>
      <c r="ALA688"/>
      <c r="ALB688"/>
      <c r="ALC688"/>
      <c r="ALD688"/>
      <c r="ALE688"/>
      <c r="ALF688"/>
      <c r="ALG688"/>
      <c r="ALH688"/>
      <c r="ALI688"/>
      <c r="ALJ688"/>
      <c r="ALK688"/>
      <c r="ALL688"/>
      <c r="ALM688"/>
      <c r="ALN688"/>
      <c r="ALO688"/>
      <c r="ALP688"/>
      <c r="ALQ688"/>
      <c r="ALR688"/>
      <c r="ALS688"/>
      <c r="ALT688"/>
      <c r="ALU688"/>
      <c r="ALV688"/>
      <c r="ALW688"/>
      <c r="ALX688"/>
      <c r="ALY688"/>
      <c r="ALZ688"/>
      <c r="AMA688"/>
      <c r="AMB688"/>
      <c r="AMC688"/>
      <c r="AMD688"/>
      <c r="AME688"/>
      <c r="AMF688"/>
      <c r="AMG688"/>
      <c r="AMH688"/>
      <c r="AMI688"/>
      <c r="AMJ688"/>
    </row>
    <row r="689" spans="1:1024" s="57" customFormat="1" ht="409.6" x14ac:dyDescent="0.3">
      <c r="A689" s="40" t="str">
        <f>VLOOKUP(E689,comité_bassin!A:B,2,0)</f>
        <v>Loire-Bretagne</v>
      </c>
      <c r="B689" s="40" t="str">
        <f>VLOOKUP(E689,'Région SAGE'!$A$2:$B$233,2,0)</f>
        <v>AUVERGNE-RHONE-ALPES</v>
      </c>
      <c r="C689" s="40" t="str">
        <f>VLOOKUP(E689,'département SAGE'!$A$2:$B$192,2,0)</f>
        <v>PUY-DE-DOME</v>
      </c>
      <c r="D689" s="41" t="s">
        <v>2634</v>
      </c>
      <c r="E689" s="75" t="s">
        <v>2635</v>
      </c>
      <c r="F689" s="42">
        <f>VLOOKUP(E689,date_approbation!$A$2:$B$192,2,0)</f>
        <v>41675</v>
      </c>
      <c r="G689" s="42" t="str">
        <f>VLOOKUP(E689,' SAGE nécessaire'!$A$2:$C$192,2,0)</f>
        <v>non</v>
      </c>
      <c r="H689" s="42" t="str">
        <f>VLOOKUP(E689,' SAGE nécessaire'!$A$2:$C$192,3,0)</f>
        <v>non</v>
      </c>
      <c r="I689" s="43" t="s">
        <v>489</v>
      </c>
      <c r="J689" s="44" t="s">
        <v>2646</v>
      </c>
      <c r="K689" s="40" t="s">
        <v>73</v>
      </c>
      <c r="L689" s="45" t="str">
        <f>IF(OR(S689="2°a)", S689="2°b)",S689="2°c)",S689="4°"),"Milieux aquatiques","")</f>
        <v>Milieux aquatiques</v>
      </c>
      <c r="M689" s="46" t="s">
        <v>395</v>
      </c>
      <c r="N689" s="45"/>
      <c r="O689" s="46"/>
      <c r="P689" s="47" t="s">
        <v>2643</v>
      </c>
      <c r="Q689" s="48" t="s">
        <v>2644</v>
      </c>
      <c r="R689" s="79" t="s">
        <v>200</v>
      </c>
      <c r="S689" s="55" t="s">
        <v>79</v>
      </c>
      <c r="T689" s="67" t="s">
        <v>1016</v>
      </c>
      <c r="U689" s="52" t="s">
        <v>81</v>
      </c>
      <c r="V689" s="58" t="s">
        <v>93</v>
      </c>
      <c r="X689" s="54" t="s">
        <v>83</v>
      </c>
      <c r="Y689" s="54" t="s">
        <v>83</v>
      </c>
      <c r="Z689" s="54" t="s">
        <v>84</v>
      </c>
      <c r="AA689" s="50"/>
      <c r="AB689" s="55"/>
      <c r="AC689" s="56"/>
      <c r="AJR689"/>
      <c r="AJS689"/>
      <c r="AJT689"/>
      <c r="AJU689"/>
      <c r="AJV689"/>
      <c r="AJW689"/>
      <c r="AJX689"/>
      <c r="AJY689"/>
      <c r="AJZ689"/>
      <c r="AKA689"/>
      <c r="AKB689"/>
      <c r="AKC689"/>
      <c r="AKD689"/>
      <c r="AKE689"/>
      <c r="AKF689"/>
      <c r="AKG689"/>
      <c r="AKH689"/>
      <c r="AKI689"/>
      <c r="AKJ689"/>
      <c r="AKK689"/>
      <c r="AKL689"/>
      <c r="AKM689"/>
      <c r="AKN689"/>
      <c r="AKO689"/>
      <c r="AKP689"/>
      <c r="AKQ689"/>
      <c r="AKR689"/>
      <c r="AKS689"/>
      <c r="AKT689"/>
      <c r="AKU689"/>
      <c r="AKV689"/>
      <c r="AKW689"/>
      <c r="AKX689"/>
      <c r="AKY689"/>
      <c r="AKZ689"/>
      <c r="ALA689"/>
      <c r="ALB689"/>
      <c r="ALC689"/>
      <c r="ALD689"/>
      <c r="ALE689"/>
      <c r="ALF689"/>
      <c r="ALG689"/>
      <c r="ALH689"/>
      <c r="ALI689"/>
      <c r="ALJ689"/>
      <c r="ALK689"/>
      <c r="ALL689"/>
      <c r="ALM689"/>
      <c r="ALN689"/>
      <c r="ALO689"/>
      <c r="ALP689"/>
      <c r="ALQ689"/>
      <c r="ALR689"/>
      <c r="ALS689"/>
      <c r="ALT689"/>
      <c r="ALU689"/>
      <c r="ALV689"/>
      <c r="ALW689"/>
      <c r="ALX689"/>
      <c r="ALY689"/>
      <c r="ALZ689"/>
      <c r="AMA689"/>
      <c r="AMB689"/>
      <c r="AMC689"/>
      <c r="AMD689"/>
      <c r="AME689"/>
      <c r="AMF689"/>
      <c r="AMG689"/>
      <c r="AMH689"/>
      <c r="AMI689"/>
      <c r="AMJ689"/>
    </row>
    <row r="690" spans="1:1024" s="57" customFormat="1" ht="409.6" x14ac:dyDescent="0.3">
      <c r="A690" s="40" t="str">
        <f>VLOOKUP(E690,comité_bassin!A:B,2,0)</f>
        <v>Loire-Bretagne</v>
      </c>
      <c r="B690" s="40" t="str">
        <f>VLOOKUP(E690,'Région SAGE'!$A$2:$B$233,2,0)</f>
        <v>AUVERGNE-RHONE-ALPES</v>
      </c>
      <c r="C690" s="40" t="str">
        <f>VLOOKUP(E690,'département SAGE'!$A$2:$B$192,2,0)</f>
        <v>PUY-DE-DOME</v>
      </c>
      <c r="D690" s="41" t="s">
        <v>2634</v>
      </c>
      <c r="E690" s="75" t="s">
        <v>2635</v>
      </c>
      <c r="F690" s="42">
        <f>VLOOKUP(E690,date_approbation!$A$2:$B$192,2,0)</f>
        <v>41675</v>
      </c>
      <c r="G690" s="42" t="str">
        <f>VLOOKUP(E690,' SAGE nécessaire'!$A$2:$C$192,2,0)</f>
        <v>non</v>
      </c>
      <c r="H690" s="42" t="str">
        <f>VLOOKUP(E690,' SAGE nécessaire'!$A$2:$C$192,3,0)</f>
        <v>non</v>
      </c>
      <c r="I690" s="43" t="s">
        <v>489</v>
      </c>
      <c r="J690" s="44" t="s">
        <v>2647</v>
      </c>
      <c r="K690" s="40" t="s">
        <v>73</v>
      </c>
      <c r="L690" s="45" t="str">
        <f>IF(OR(S690="2°a)", S690="2°b)",S690="2°c)",S690="4°"),"Milieux aquatiques","")</f>
        <v>Milieux aquatiques</v>
      </c>
      <c r="M690" s="46" t="s">
        <v>217</v>
      </c>
      <c r="N690" s="45"/>
      <c r="O690" s="46"/>
      <c r="P690" s="47" t="s">
        <v>2643</v>
      </c>
      <c r="Q690" s="48" t="s">
        <v>2644</v>
      </c>
      <c r="R690" s="79" t="s">
        <v>200</v>
      </c>
      <c r="S690" s="55" t="s">
        <v>79</v>
      </c>
      <c r="T690" s="51" t="s">
        <v>297</v>
      </c>
      <c r="U690" s="52" t="s">
        <v>81</v>
      </c>
      <c r="V690" s="58" t="s">
        <v>93</v>
      </c>
      <c r="X690" s="54" t="s">
        <v>83</v>
      </c>
      <c r="Y690" s="54" t="s">
        <v>83</v>
      </c>
      <c r="Z690" s="54" t="s">
        <v>84</v>
      </c>
      <c r="AA690" s="50"/>
      <c r="AB690" s="55"/>
      <c r="AC690" s="56"/>
      <c r="AJR690"/>
      <c r="AJS690"/>
      <c r="AJT690"/>
      <c r="AJU690"/>
      <c r="AJV690"/>
      <c r="AJW690"/>
      <c r="AJX690"/>
      <c r="AJY690"/>
      <c r="AJZ690"/>
      <c r="AKA690"/>
      <c r="AKB690"/>
      <c r="AKC690"/>
      <c r="AKD690"/>
      <c r="AKE690"/>
      <c r="AKF690"/>
      <c r="AKG690"/>
      <c r="AKH690"/>
      <c r="AKI690"/>
      <c r="AKJ690"/>
      <c r="AKK690"/>
      <c r="AKL690"/>
      <c r="AKM690"/>
      <c r="AKN690"/>
      <c r="AKO690"/>
      <c r="AKP690"/>
      <c r="AKQ690"/>
      <c r="AKR690"/>
      <c r="AKS690"/>
      <c r="AKT690"/>
      <c r="AKU690"/>
      <c r="AKV690"/>
      <c r="AKW690"/>
      <c r="AKX690"/>
      <c r="AKY690"/>
      <c r="AKZ690"/>
      <c r="ALA690"/>
      <c r="ALB690"/>
      <c r="ALC690"/>
      <c r="ALD690"/>
      <c r="ALE690"/>
      <c r="ALF690"/>
      <c r="ALG690"/>
      <c r="ALH690"/>
      <c r="ALI690"/>
      <c r="ALJ690"/>
      <c r="ALK690"/>
      <c r="ALL690"/>
      <c r="ALM690"/>
      <c r="ALN690"/>
      <c r="ALO690"/>
      <c r="ALP690"/>
      <c r="ALQ690"/>
      <c r="ALR690"/>
      <c r="ALS690"/>
      <c r="ALT690"/>
      <c r="ALU690"/>
      <c r="ALV690"/>
      <c r="ALW690"/>
      <c r="ALX690"/>
      <c r="ALY690"/>
      <c r="ALZ690"/>
      <c r="AMA690"/>
      <c r="AMB690"/>
      <c r="AMC690"/>
      <c r="AMD690"/>
      <c r="AME690"/>
      <c r="AMF690"/>
      <c r="AMG690"/>
      <c r="AMH690"/>
      <c r="AMI690"/>
      <c r="AMJ690"/>
    </row>
    <row r="691" spans="1:1024" s="57" customFormat="1" ht="357" x14ac:dyDescent="0.3">
      <c r="A691" s="40" t="str">
        <f>VLOOKUP(E691,comité_bassin!A:B,2,0)</f>
        <v>Loire-Bretagne</v>
      </c>
      <c r="B691" s="40" t="str">
        <f>VLOOKUP(E691,'Région SAGE'!$A$2:$B$233,2,0)</f>
        <v>AUVERGNE-RHONE-ALPES</v>
      </c>
      <c r="C691" s="40" t="str">
        <f>VLOOKUP(E691,'département SAGE'!$A$2:$B$192,2,0)</f>
        <v>PUY-DE-DOME</v>
      </c>
      <c r="D691" s="41" t="s">
        <v>2634</v>
      </c>
      <c r="E691" s="75" t="s">
        <v>2635</v>
      </c>
      <c r="F691" s="42">
        <f>VLOOKUP(E691,date_approbation!$A$2:$B$192,2,0)</f>
        <v>41675</v>
      </c>
      <c r="G691" s="42" t="str">
        <f>VLOOKUP(E691,' SAGE nécessaire'!$A$2:$C$192,2,0)</f>
        <v>non</v>
      </c>
      <c r="H691" s="42" t="str">
        <f>VLOOKUP(E691,' SAGE nécessaire'!$A$2:$C$192,3,0)</f>
        <v>non</v>
      </c>
      <c r="I691" s="43" t="s">
        <v>493</v>
      </c>
      <c r="J691" s="44" t="s">
        <v>2648</v>
      </c>
      <c r="K691" s="40" t="s">
        <v>73</v>
      </c>
      <c r="L691" s="45" t="str">
        <f>IF(OR(S691="2°a)", S691="2°b)",S691="2°c)",S691="4°"),"Milieux aquatiques","")</f>
        <v>Milieux aquatiques</v>
      </c>
      <c r="M691" s="46" t="s">
        <v>87</v>
      </c>
      <c r="N691" s="45"/>
      <c r="O691" s="46"/>
      <c r="P691" s="47" t="s">
        <v>2649</v>
      </c>
      <c r="Q691" s="48" t="s">
        <v>2650</v>
      </c>
      <c r="R691" s="79" t="s">
        <v>200</v>
      </c>
      <c r="S691" s="55" t="s">
        <v>79</v>
      </c>
      <c r="T691" s="81" t="s">
        <v>92</v>
      </c>
      <c r="U691" s="52"/>
      <c r="V691" s="58" t="s">
        <v>82</v>
      </c>
      <c r="X691" s="54" t="s">
        <v>83</v>
      </c>
      <c r="Y691" s="54" t="s">
        <v>83</v>
      </c>
      <c r="Z691" s="54" t="s">
        <v>84</v>
      </c>
      <c r="AA691" s="50" t="s">
        <v>2651</v>
      </c>
      <c r="AB691" s="55"/>
      <c r="AC691" s="56"/>
      <c r="AJR691"/>
      <c r="AJS691"/>
      <c r="AJT691"/>
      <c r="AJU691"/>
      <c r="AJV691"/>
      <c r="AJW691"/>
      <c r="AJX691"/>
      <c r="AJY691"/>
      <c r="AJZ691"/>
      <c r="AKA691"/>
      <c r="AKB691"/>
      <c r="AKC691"/>
      <c r="AKD691"/>
      <c r="AKE691"/>
      <c r="AKF691"/>
      <c r="AKG691"/>
      <c r="AKH691"/>
      <c r="AKI691"/>
      <c r="AKJ691"/>
      <c r="AKK691"/>
      <c r="AKL691"/>
      <c r="AKM691"/>
      <c r="AKN691"/>
      <c r="AKO691"/>
      <c r="AKP691"/>
      <c r="AKQ691"/>
      <c r="AKR691"/>
      <c r="AKS691"/>
      <c r="AKT691"/>
      <c r="AKU691"/>
      <c r="AKV691"/>
      <c r="AKW691"/>
      <c r="AKX691"/>
      <c r="AKY691"/>
      <c r="AKZ691"/>
      <c r="ALA691"/>
      <c r="ALB691"/>
      <c r="ALC691"/>
      <c r="ALD691"/>
      <c r="ALE691"/>
      <c r="ALF691"/>
      <c r="ALG691"/>
      <c r="ALH691"/>
      <c r="ALI691"/>
      <c r="ALJ691"/>
      <c r="ALK691"/>
      <c r="ALL691"/>
      <c r="ALM691"/>
      <c r="ALN691"/>
      <c r="ALO691"/>
      <c r="ALP691"/>
      <c r="ALQ691"/>
      <c r="ALR691"/>
      <c r="ALS691"/>
      <c r="ALT691"/>
      <c r="ALU691"/>
      <c r="ALV691"/>
      <c r="ALW691"/>
      <c r="ALX691"/>
      <c r="ALY691"/>
      <c r="ALZ691"/>
      <c r="AMA691"/>
      <c r="AMB691"/>
      <c r="AMC691"/>
      <c r="AMD691"/>
      <c r="AME691"/>
      <c r="AMF691"/>
      <c r="AMG691"/>
      <c r="AMH691"/>
      <c r="AMI691"/>
      <c r="AMJ691"/>
    </row>
    <row r="692" spans="1:1024" s="57" customFormat="1" ht="81.75" customHeight="1" x14ac:dyDescent="0.3">
      <c r="A692" s="40" t="str">
        <f>VLOOKUP(E692,comité_bassin!A:B,2,0)</f>
        <v>Artois-Picardie, Rhin-Meuse</v>
      </c>
      <c r="B692" s="40" t="str">
        <f>VLOOKUP(E692,'Région SAGE'!$A$2:$B$233,2,0)</f>
        <v>HAUTS-DE-FRANCE</v>
      </c>
      <c r="C692" s="40" t="str">
        <f>VLOOKUP(E692,'département SAGE'!$A$2:$B$192,2,0)</f>
        <v>PAS-DE-CALAIS</v>
      </c>
      <c r="D692" s="41" t="s">
        <v>2652</v>
      </c>
      <c r="E692" s="75" t="s">
        <v>2653</v>
      </c>
      <c r="F692" s="42">
        <v>43882</v>
      </c>
      <c r="G692" s="42" t="str">
        <f>VLOOKUP(E692,' SAGE nécessaire'!$A$2:$C$192,2,0)</f>
        <v>non</v>
      </c>
      <c r="H692" s="42" t="str">
        <f>VLOOKUP(E692,' SAGE nécessaire'!$A$2:$C$192,3,0)</f>
        <v>non</v>
      </c>
      <c r="I692" s="43">
        <v>1</v>
      </c>
      <c r="J692" s="44" t="s">
        <v>2654</v>
      </c>
      <c r="K692" s="40" t="s">
        <v>73</v>
      </c>
      <c r="L692" s="45" t="s">
        <v>74</v>
      </c>
      <c r="M692" s="59" t="s">
        <v>119</v>
      </c>
      <c r="N692" s="45"/>
      <c r="O692" s="46"/>
      <c r="P692" s="47" t="s">
        <v>2655</v>
      </c>
      <c r="Q692" s="48" t="s">
        <v>2656</v>
      </c>
      <c r="R692" s="79" t="s">
        <v>200</v>
      </c>
      <c r="S692" s="50" t="s">
        <v>79</v>
      </c>
      <c r="T692" s="81" t="s">
        <v>460</v>
      </c>
      <c r="U692" s="52" t="s">
        <v>81</v>
      </c>
      <c r="V692" s="58" t="s">
        <v>82</v>
      </c>
      <c r="X692" s="54" t="s">
        <v>83</v>
      </c>
      <c r="Y692" s="54" t="s">
        <v>83</v>
      </c>
      <c r="Z692" s="54" t="s">
        <v>84</v>
      </c>
      <c r="AA692" s="50" t="s">
        <v>2657</v>
      </c>
      <c r="AB692" s="55" t="s">
        <v>2658</v>
      </c>
      <c r="AC692" s="56"/>
      <c r="AJR692"/>
      <c r="AJS692"/>
      <c r="AJT692"/>
      <c r="AJU692"/>
      <c r="AJV692"/>
      <c r="AJW692"/>
      <c r="AJX692"/>
      <c r="AJY692"/>
      <c r="AJZ692"/>
      <c r="AKA692"/>
      <c r="AKB692"/>
      <c r="AKC692"/>
      <c r="AKD692"/>
      <c r="AKE692"/>
      <c r="AKF692"/>
      <c r="AKG692"/>
      <c r="AKH692"/>
      <c r="AKI692"/>
      <c r="AKJ692"/>
      <c r="AKK692"/>
      <c r="AKL692"/>
      <c r="AKM692"/>
      <c r="AKN692"/>
      <c r="AKO692"/>
      <c r="AKP692"/>
      <c r="AKQ692"/>
      <c r="AKR692"/>
      <c r="AKS692"/>
      <c r="AKT692"/>
      <c r="AKU692"/>
      <c r="AKV692"/>
      <c r="AKW692"/>
      <c r="AKX692"/>
      <c r="AKY692"/>
      <c r="AKZ692"/>
      <c r="ALA692"/>
      <c r="ALB692"/>
      <c r="ALC692"/>
      <c r="ALD692"/>
      <c r="ALE692"/>
      <c r="ALF692"/>
      <c r="ALG692"/>
      <c r="ALH692"/>
      <c r="ALI692"/>
      <c r="ALJ692"/>
      <c r="ALK692"/>
      <c r="ALL692"/>
      <c r="ALM692"/>
      <c r="ALN692"/>
      <c r="ALO692"/>
      <c r="ALP692"/>
      <c r="ALQ692"/>
      <c r="ALR692"/>
      <c r="ALS692"/>
      <c r="ALT692"/>
      <c r="ALU692"/>
      <c r="ALV692"/>
      <c r="ALW692"/>
      <c r="ALX692"/>
      <c r="ALY692"/>
      <c r="ALZ692"/>
      <c r="AMA692"/>
      <c r="AMB692"/>
      <c r="AMC692"/>
      <c r="AMD692"/>
      <c r="AME692"/>
      <c r="AMF692"/>
      <c r="AMG692"/>
      <c r="AMH692"/>
      <c r="AMI692"/>
      <c r="AMJ692"/>
    </row>
    <row r="693" spans="1:1024" s="57" customFormat="1" ht="81.75" customHeight="1" x14ac:dyDescent="0.3">
      <c r="A693" s="40" t="str">
        <f>VLOOKUP(E693,comité_bassin!A:B,2,0)</f>
        <v>Artois-Picardie, Rhin-Meuse</v>
      </c>
      <c r="B693" s="40" t="str">
        <f>VLOOKUP(E693,'Région SAGE'!$A$2:$B$233,2,0)</f>
        <v>HAUTS-DE-FRANCE</v>
      </c>
      <c r="C693" s="40" t="str">
        <f>VLOOKUP(E693,'département SAGE'!$A$2:$B$192,2,0)</f>
        <v>PAS-DE-CALAIS</v>
      </c>
      <c r="D693" s="41" t="s">
        <v>2652</v>
      </c>
      <c r="E693" s="75" t="s">
        <v>2653</v>
      </c>
      <c r="F693" s="42">
        <v>43882</v>
      </c>
      <c r="G693" s="42" t="str">
        <f>VLOOKUP(E693,' SAGE nécessaire'!$A$2:$C$192,2,0)</f>
        <v>non</v>
      </c>
      <c r="H693" s="42" t="str">
        <f>VLOOKUP(E693,' SAGE nécessaire'!$A$2:$C$192,3,0)</f>
        <v>non</v>
      </c>
      <c r="I693" s="43">
        <v>2</v>
      </c>
      <c r="J693" s="44" t="s">
        <v>2659</v>
      </c>
      <c r="K693" s="40" t="s">
        <v>107</v>
      </c>
      <c r="L693" s="45" t="s">
        <v>108</v>
      </c>
      <c r="M693" s="46" t="s">
        <v>109</v>
      </c>
      <c r="N693" s="45"/>
      <c r="O693" s="46"/>
      <c r="P693" s="47" t="s">
        <v>2660</v>
      </c>
      <c r="Q693" s="48" t="s">
        <v>2661</v>
      </c>
      <c r="R693" s="79" t="s">
        <v>220</v>
      </c>
      <c r="S693" s="50" t="s">
        <v>79</v>
      </c>
      <c r="T693" s="51" t="s">
        <v>285</v>
      </c>
      <c r="U693" s="52" t="s">
        <v>115</v>
      </c>
      <c r="V693" s="58" t="s">
        <v>82</v>
      </c>
      <c r="X693" s="54" t="s">
        <v>83</v>
      </c>
      <c r="Y693" s="54" t="s">
        <v>83</v>
      </c>
      <c r="Z693" s="54" t="s">
        <v>84</v>
      </c>
      <c r="AA693" s="50" t="s">
        <v>2662</v>
      </c>
      <c r="AB693" s="55" t="s">
        <v>2663</v>
      </c>
      <c r="AC693" s="56"/>
      <c r="AJR693"/>
      <c r="AJS693"/>
      <c r="AJT693"/>
      <c r="AJU693"/>
      <c r="AJV693"/>
      <c r="AJW693"/>
      <c r="AJX693"/>
      <c r="AJY693"/>
      <c r="AJZ693"/>
      <c r="AKA693"/>
      <c r="AKB693"/>
      <c r="AKC693"/>
      <c r="AKD693"/>
      <c r="AKE693"/>
      <c r="AKF693"/>
      <c r="AKG693"/>
      <c r="AKH693"/>
      <c r="AKI693"/>
      <c r="AKJ693"/>
      <c r="AKK693"/>
      <c r="AKL693"/>
      <c r="AKM693"/>
      <c r="AKN693"/>
      <c r="AKO693"/>
      <c r="AKP693"/>
      <c r="AKQ693"/>
      <c r="AKR693"/>
      <c r="AKS693"/>
      <c r="AKT693"/>
      <c r="AKU693"/>
      <c r="AKV693"/>
      <c r="AKW693"/>
      <c r="AKX693"/>
      <c r="AKY693"/>
      <c r="AKZ693"/>
      <c r="ALA693"/>
      <c r="ALB693"/>
      <c r="ALC693"/>
      <c r="ALD693"/>
      <c r="ALE693"/>
      <c r="ALF693"/>
      <c r="ALG693"/>
      <c r="ALH693"/>
      <c r="ALI693"/>
      <c r="ALJ693"/>
      <c r="ALK693"/>
      <c r="ALL693"/>
      <c r="ALM693"/>
      <c r="ALN693"/>
      <c r="ALO693"/>
      <c r="ALP693"/>
      <c r="ALQ693"/>
      <c r="ALR693"/>
      <c r="ALS693"/>
      <c r="ALT693"/>
      <c r="ALU693"/>
      <c r="ALV693"/>
      <c r="ALW693"/>
      <c r="ALX693"/>
      <c r="ALY693"/>
      <c r="ALZ693"/>
      <c r="AMA693"/>
      <c r="AMB693"/>
      <c r="AMC693"/>
      <c r="AMD693"/>
      <c r="AME693"/>
      <c r="AMF693"/>
      <c r="AMG693"/>
      <c r="AMH693"/>
      <c r="AMI693"/>
      <c r="AMJ693"/>
    </row>
    <row r="694" spans="1:1024" s="57" customFormat="1" ht="81.75" customHeight="1" x14ac:dyDescent="0.3">
      <c r="A694" s="40" t="str">
        <f>VLOOKUP(E694,comité_bassin!A:B,2,0)</f>
        <v>Artois-Picardie, Rhin-Meuse</v>
      </c>
      <c r="B694" s="40" t="str">
        <f>VLOOKUP(E694,'Région SAGE'!$A$2:$B$233,2,0)</f>
        <v>HAUTS-DE-FRANCE</v>
      </c>
      <c r="C694" s="40" t="str">
        <f>VLOOKUP(E694,'département SAGE'!$A$2:$B$192,2,0)</f>
        <v>PAS-DE-CALAIS</v>
      </c>
      <c r="D694" s="41" t="s">
        <v>2652</v>
      </c>
      <c r="E694" s="75" t="s">
        <v>2653</v>
      </c>
      <c r="F694" s="42">
        <v>43882</v>
      </c>
      <c r="G694" s="42" t="str">
        <f>VLOOKUP(E694,' SAGE nécessaire'!$A$2:$C$192,2,0)</f>
        <v>non</v>
      </c>
      <c r="H694" s="42" t="str">
        <f>VLOOKUP(E694,' SAGE nécessaire'!$A$2:$C$192,3,0)</f>
        <v>non</v>
      </c>
      <c r="I694" s="43">
        <v>3</v>
      </c>
      <c r="J694" s="44" t="s">
        <v>2664</v>
      </c>
      <c r="K694" s="40" t="s">
        <v>73</v>
      </c>
      <c r="L694" s="45" t="s">
        <v>74</v>
      </c>
      <c r="M694" s="46" t="s">
        <v>87</v>
      </c>
      <c r="N694" s="45"/>
      <c r="O694" s="46"/>
      <c r="P694" s="47" t="s">
        <v>2665</v>
      </c>
      <c r="Q694" s="48" t="s">
        <v>2666</v>
      </c>
      <c r="R694" s="79" t="s">
        <v>220</v>
      </c>
      <c r="S694" s="50" t="s">
        <v>79</v>
      </c>
      <c r="T694" s="81" t="s">
        <v>201</v>
      </c>
      <c r="U694" s="52" t="s">
        <v>115</v>
      </c>
      <c r="V694" s="58" t="s">
        <v>93</v>
      </c>
      <c r="W694" s="57" t="s">
        <v>2667</v>
      </c>
      <c r="X694" s="54" t="s">
        <v>83</v>
      </c>
      <c r="Y694" s="54" t="s">
        <v>83</v>
      </c>
      <c r="Z694" s="54" t="s">
        <v>84</v>
      </c>
      <c r="AA694" s="50" t="s">
        <v>2668</v>
      </c>
      <c r="AB694" s="55" t="s">
        <v>2669</v>
      </c>
      <c r="AC694" s="56"/>
      <c r="AJR694"/>
      <c r="AJS694"/>
      <c r="AJT694"/>
      <c r="AJU694"/>
      <c r="AJV694"/>
      <c r="AJW694"/>
      <c r="AJX694"/>
      <c r="AJY694"/>
      <c r="AJZ694"/>
      <c r="AKA694"/>
      <c r="AKB694"/>
      <c r="AKC694"/>
      <c r="AKD694"/>
      <c r="AKE694"/>
      <c r="AKF694"/>
      <c r="AKG694"/>
      <c r="AKH694"/>
      <c r="AKI694"/>
      <c r="AKJ694"/>
      <c r="AKK694"/>
      <c r="AKL694"/>
      <c r="AKM694"/>
      <c r="AKN694"/>
      <c r="AKO694"/>
      <c r="AKP694"/>
      <c r="AKQ694"/>
      <c r="AKR694"/>
      <c r="AKS694"/>
      <c r="AKT694"/>
      <c r="AKU694"/>
      <c r="AKV694"/>
      <c r="AKW694"/>
      <c r="AKX694"/>
      <c r="AKY694"/>
      <c r="AKZ694"/>
      <c r="ALA694"/>
      <c r="ALB694"/>
      <c r="ALC694"/>
      <c r="ALD694"/>
      <c r="ALE694"/>
      <c r="ALF694"/>
      <c r="ALG694"/>
      <c r="ALH694"/>
      <c r="ALI694"/>
      <c r="ALJ694"/>
      <c r="ALK694"/>
      <c r="ALL694"/>
      <c r="ALM694"/>
      <c r="ALN694"/>
      <c r="ALO694"/>
      <c r="ALP694"/>
      <c r="ALQ694"/>
      <c r="ALR694"/>
      <c r="ALS694"/>
      <c r="ALT694"/>
      <c r="ALU694"/>
      <c r="ALV694"/>
      <c r="ALW694"/>
      <c r="ALX694"/>
      <c r="ALY694"/>
      <c r="ALZ694"/>
      <c r="AMA694"/>
      <c r="AMB694"/>
      <c r="AMC694"/>
      <c r="AMD694"/>
      <c r="AME694"/>
      <c r="AMF694"/>
      <c r="AMG694"/>
      <c r="AMH694"/>
      <c r="AMI694"/>
      <c r="AMJ694"/>
    </row>
    <row r="695" spans="1:1024" s="57" customFormat="1" ht="81.75" customHeight="1" x14ac:dyDescent="0.3">
      <c r="A695" s="40" t="str">
        <f>VLOOKUP(E695,comité_bassin!A:B,2,0)</f>
        <v>Artois-Picardie, Rhin-Meuse</v>
      </c>
      <c r="B695" s="40" t="str">
        <f>VLOOKUP(E695,'Région SAGE'!$A$2:$B$233,2,0)</f>
        <v>HAUTS-DE-FRANCE</v>
      </c>
      <c r="C695" s="40" t="str">
        <f>VLOOKUP(E695,'département SAGE'!$A$2:$B$192,2,0)</f>
        <v>PAS-DE-CALAIS</v>
      </c>
      <c r="D695" s="41" t="s">
        <v>2652</v>
      </c>
      <c r="E695" s="75" t="s">
        <v>2653</v>
      </c>
      <c r="F695" s="42">
        <v>43882</v>
      </c>
      <c r="G695" s="42" t="str">
        <f>VLOOKUP(E695,' SAGE nécessaire'!$A$2:$C$192,2,0)</f>
        <v>non</v>
      </c>
      <c r="H695" s="42" t="str">
        <f>VLOOKUP(E695,' SAGE nécessaire'!$A$2:$C$192,3,0)</f>
        <v>non</v>
      </c>
      <c r="I695" s="43">
        <v>4</v>
      </c>
      <c r="J695" s="44" t="s">
        <v>2670</v>
      </c>
      <c r="K695" s="40" t="s">
        <v>278</v>
      </c>
      <c r="L695" s="45" t="s">
        <v>108</v>
      </c>
      <c r="M695" s="46" t="s">
        <v>308</v>
      </c>
      <c r="N695" s="45" t="s">
        <v>138</v>
      </c>
      <c r="O695" s="46" t="s">
        <v>308</v>
      </c>
      <c r="P695" s="47" t="s">
        <v>2671</v>
      </c>
      <c r="Q695" s="48" t="s">
        <v>2672</v>
      </c>
      <c r="R695" s="79" t="s">
        <v>2673</v>
      </c>
      <c r="S695" s="50" t="s">
        <v>79</v>
      </c>
      <c r="T695" s="81" t="s">
        <v>311</v>
      </c>
      <c r="U695" s="52" t="s">
        <v>115</v>
      </c>
      <c r="V695" s="58" t="s">
        <v>82</v>
      </c>
      <c r="X695" s="54" t="s">
        <v>83</v>
      </c>
      <c r="Y695" s="54" t="s">
        <v>83</v>
      </c>
      <c r="Z695" s="54" t="s">
        <v>84</v>
      </c>
      <c r="AA695" s="50" t="s">
        <v>2674</v>
      </c>
      <c r="AB695" s="55" t="s">
        <v>2675</v>
      </c>
      <c r="AC695" s="56"/>
      <c r="AJR695"/>
      <c r="AJS695"/>
      <c r="AJT695"/>
      <c r="AJU695"/>
      <c r="AJV695"/>
      <c r="AJW695"/>
      <c r="AJX695"/>
      <c r="AJY695"/>
      <c r="AJZ695"/>
      <c r="AKA695"/>
      <c r="AKB695"/>
      <c r="AKC695"/>
      <c r="AKD695"/>
      <c r="AKE695"/>
      <c r="AKF695"/>
      <c r="AKG695"/>
      <c r="AKH695"/>
      <c r="AKI695"/>
      <c r="AKJ695"/>
      <c r="AKK695"/>
      <c r="AKL695"/>
      <c r="AKM695"/>
      <c r="AKN695"/>
      <c r="AKO695"/>
      <c r="AKP695"/>
      <c r="AKQ695"/>
      <c r="AKR695"/>
      <c r="AKS695"/>
      <c r="AKT695"/>
      <c r="AKU695"/>
      <c r="AKV695"/>
      <c r="AKW695"/>
      <c r="AKX695"/>
      <c r="AKY695"/>
      <c r="AKZ695"/>
      <c r="ALA695"/>
      <c r="ALB695"/>
      <c r="ALC695"/>
      <c r="ALD695"/>
      <c r="ALE695"/>
      <c r="ALF695"/>
      <c r="ALG695"/>
      <c r="ALH695"/>
      <c r="ALI695"/>
      <c r="ALJ695"/>
      <c r="ALK695"/>
      <c r="ALL695"/>
      <c r="ALM695"/>
      <c r="ALN695"/>
      <c r="ALO695"/>
      <c r="ALP695"/>
      <c r="ALQ695"/>
      <c r="ALR695"/>
      <c r="ALS695"/>
      <c r="ALT695"/>
      <c r="ALU695"/>
      <c r="ALV695"/>
      <c r="ALW695"/>
      <c r="ALX695"/>
      <c r="ALY695"/>
      <c r="ALZ695"/>
      <c r="AMA695"/>
      <c r="AMB695"/>
      <c r="AMC695"/>
      <c r="AMD695"/>
      <c r="AME695"/>
      <c r="AMF695"/>
      <c r="AMG695"/>
      <c r="AMH695"/>
      <c r="AMI695"/>
      <c r="AMJ695"/>
    </row>
    <row r="696" spans="1:1024" s="57" customFormat="1" ht="147" x14ac:dyDescent="0.3">
      <c r="A696" s="40" t="str">
        <f>VLOOKUP(E696,comité_bassin!A:B,2,0)</f>
        <v>Artois-Picardie, Seine-Normandie, Rhin-Meuse</v>
      </c>
      <c r="B696" s="40" t="str">
        <f>VLOOKUP(E696,'Région SAGE'!$A$2:$B$233,2,0)</f>
        <v>HAUTS-DE-FRANCE</v>
      </c>
      <c r="C696" s="40" t="str">
        <f>VLOOKUP(E696,'département SAGE'!$A$2:$B$192,2,0)</f>
        <v>NORD</v>
      </c>
      <c r="D696" s="41" t="s">
        <v>2676</v>
      </c>
      <c r="E696" s="75" t="s">
        <v>2677</v>
      </c>
      <c r="F696" s="42">
        <f>VLOOKUP(E696,date_approbation!$A$2:$B$192,2,0)</f>
        <v>41173</v>
      </c>
      <c r="G696" s="42" t="str">
        <f>VLOOKUP(E696,' SAGE nécessaire'!$A$2:$C$192,2,0)</f>
        <v>non</v>
      </c>
      <c r="H696" s="42" t="str">
        <f>VLOOKUP(E696,' SAGE nécessaire'!$A$2:$C$192,3,0)</f>
        <v>non</v>
      </c>
      <c r="I696" s="43" t="s">
        <v>480</v>
      </c>
      <c r="J696" s="44" t="s">
        <v>2678</v>
      </c>
      <c r="K696" s="40" t="s">
        <v>73</v>
      </c>
      <c r="L696" s="45" t="s">
        <v>138</v>
      </c>
      <c r="M696" s="46" t="s">
        <v>308</v>
      </c>
      <c r="N696" s="45"/>
      <c r="O696" s="46"/>
      <c r="P696" s="47" t="s">
        <v>2679</v>
      </c>
      <c r="Q696" s="48" t="s">
        <v>2680</v>
      </c>
      <c r="R696" s="79" t="s">
        <v>220</v>
      </c>
      <c r="S696" s="50" t="s">
        <v>79</v>
      </c>
      <c r="T696" s="51" t="s">
        <v>285</v>
      </c>
      <c r="U696" s="52" t="s">
        <v>115</v>
      </c>
      <c r="V696" s="58" t="s">
        <v>82</v>
      </c>
      <c r="X696" s="54" t="s">
        <v>83</v>
      </c>
      <c r="Y696" s="54" t="s">
        <v>83</v>
      </c>
      <c r="Z696" s="54" t="s">
        <v>84</v>
      </c>
      <c r="AA696" s="50"/>
      <c r="AB696" s="55"/>
      <c r="AC696" s="56"/>
      <c r="AJR696"/>
      <c r="AJS696"/>
      <c r="AJT696"/>
      <c r="AJU696"/>
      <c r="AJV696"/>
      <c r="AJW696"/>
      <c r="AJX696"/>
      <c r="AJY696"/>
      <c r="AJZ696"/>
      <c r="AKA696"/>
      <c r="AKB696"/>
      <c r="AKC696"/>
      <c r="AKD696"/>
      <c r="AKE696"/>
      <c r="AKF696"/>
      <c r="AKG696"/>
      <c r="AKH696"/>
      <c r="AKI696"/>
      <c r="AKJ696"/>
      <c r="AKK696"/>
      <c r="AKL696"/>
      <c r="AKM696"/>
      <c r="AKN696"/>
      <c r="AKO696"/>
      <c r="AKP696"/>
      <c r="AKQ696"/>
      <c r="AKR696"/>
      <c r="AKS696"/>
      <c r="AKT696"/>
      <c r="AKU696"/>
      <c r="AKV696"/>
      <c r="AKW696"/>
      <c r="AKX696"/>
      <c r="AKY696"/>
      <c r="AKZ696"/>
      <c r="ALA696"/>
      <c r="ALB696"/>
      <c r="ALC696"/>
      <c r="ALD696"/>
      <c r="ALE696"/>
      <c r="ALF696"/>
      <c r="ALG696"/>
      <c r="ALH696"/>
      <c r="ALI696"/>
      <c r="ALJ696"/>
      <c r="ALK696"/>
      <c r="ALL696"/>
      <c r="ALM696"/>
      <c r="ALN696"/>
      <c r="ALO696"/>
      <c r="ALP696"/>
      <c r="ALQ696"/>
      <c r="ALR696"/>
      <c r="ALS696"/>
      <c r="ALT696"/>
      <c r="ALU696"/>
      <c r="ALV696"/>
      <c r="ALW696"/>
      <c r="ALX696"/>
      <c r="ALY696"/>
      <c r="ALZ696"/>
      <c r="AMA696"/>
      <c r="AMB696"/>
      <c r="AMC696"/>
      <c r="AMD696"/>
      <c r="AME696"/>
      <c r="AMF696"/>
      <c r="AMG696"/>
      <c r="AMH696"/>
      <c r="AMI696"/>
      <c r="AMJ696"/>
    </row>
    <row r="697" spans="1:1024" s="57" customFormat="1" ht="189" x14ac:dyDescent="0.3">
      <c r="A697" s="40" t="str">
        <f>VLOOKUP(E697,comité_bassin!A:B,2,0)</f>
        <v>Artois-Picardie, Seine-Normandie, Rhin-Meuse</v>
      </c>
      <c r="B697" s="40" t="str">
        <f>VLOOKUP(E697,'Région SAGE'!$A$2:$B$233,2,0)</f>
        <v>HAUTS-DE-FRANCE</v>
      </c>
      <c r="C697" s="40" t="str">
        <f>VLOOKUP(E697,'département SAGE'!$A$2:$B$192,2,0)</f>
        <v>NORD</v>
      </c>
      <c r="D697" s="41" t="s">
        <v>2676</v>
      </c>
      <c r="E697" s="75" t="s">
        <v>2677</v>
      </c>
      <c r="F697" s="42">
        <f>VLOOKUP(E697,date_approbation!$A$2:$B$192,2,0)</f>
        <v>41173</v>
      </c>
      <c r="G697" s="42" t="str">
        <f>VLOOKUP(E697,' SAGE nécessaire'!$A$2:$C$192,2,0)</f>
        <v>non</v>
      </c>
      <c r="H697" s="42" t="str">
        <f>VLOOKUP(E697,' SAGE nécessaire'!$A$2:$C$192,3,0)</f>
        <v>non</v>
      </c>
      <c r="I697" s="43" t="s">
        <v>484</v>
      </c>
      <c r="J697" s="44" t="s">
        <v>2681</v>
      </c>
      <c r="K697" s="40" t="s">
        <v>73</v>
      </c>
      <c r="L697" s="45" t="s">
        <v>2682</v>
      </c>
      <c r="M697" s="46" t="s">
        <v>139</v>
      </c>
      <c r="N697" s="45"/>
      <c r="O697" s="46"/>
      <c r="P697" s="47" t="s">
        <v>2683</v>
      </c>
      <c r="Q697" s="48" t="s">
        <v>2684</v>
      </c>
      <c r="R697" s="79" t="s">
        <v>220</v>
      </c>
      <c r="S697" s="50" t="s">
        <v>91</v>
      </c>
      <c r="T697" s="81" t="s">
        <v>565</v>
      </c>
      <c r="U697" s="52"/>
      <c r="V697" s="58" t="s">
        <v>82</v>
      </c>
      <c r="X697" s="54" t="s">
        <v>83</v>
      </c>
      <c r="Y697" s="54" t="s">
        <v>83</v>
      </c>
      <c r="Z697" s="54" t="s">
        <v>84</v>
      </c>
      <c r="AA697" s="50"/>
      <c r="AB697" s="55"/>
      <c r="AC697" s="56"/>
      <c r="AJR697"/>
      <c r="AJS697"/>
      <c r="AJT697"/>
      <c r="AJU697"/>
      <c r="AJV697"/>
      <c r="AJW697"/>
      <c r="AJX697"/>
      <c r="AJY697"/>
      <c r="AJZ697"/>
      <c r="AKA697"/>
      <c r="AKB697"/>
      <c r="AKC697"/>
      <c r="AKD697"/>
      <c r="AKE697"/>
      <c r="AKF697"/>
      <c r="AKG697"/>
      <c r="AKH697"/>
      <c r="AKI697"/>
      <c r="AKJ697"/>
      <c r="AKK697"/>
      <c r="AKL697"/>
      <c r="AKM697"/>
      <c r="AKN697"/>
      <c r="AKO697"/>
      <c r="AKP697"/>
      <c r="AKQ697"/>
      <c r="AKR697"/>
      <c r="AKS697"/>
      <c r="AKT697"/>
      <c r="AKU697"/>
      <c r="AKV697"/>
      <c r="AKW697"/>
      <c r="AKX697"/>
      <c r="AKY697"/>
      <c r="AKZ697"/>
      <c r="ALA697"/>
      <c r="ALB697"/>
      <c r="ALC697"/>
      <c r="ALD697"/>
      <c r="ALE697"/>
      <c r="ALF697"/>
      <c r="ALG697"/>
      <c r="ALH697"/>
      <c r="ALI697"/>
      <c r="ALJ697"/>
      <c r="ALK697"/>
      <c r="ALL697"/>
      <c r="ALM697"/>
      <c r="ALN697"/>
      <c r="ALO697"/>
      <c r="ALP697"/>
      <c r="ALQ697"/>
      <c r="ALR697"/>
      <c r="ALS697"/>
      <c r="ALT697"/>
      <c r="ALU697"/>
      <c r="ALV697"/>
      <c r="ALW697"/>
      <c r="ALX697"/>
      <c r="ALY697"/>
      <c r="ALZ697"/>
      <c r="AMA697"/>
      <c r="AMB697"/>
      <c r="AMC697"/>
      <c r="AMD697"/>
      <c r="AME697"/>
      <c r="AMF697"/>
      <c r="AMG697"/>
      <c r="AMH697"/>
      <c r="AMI697"/>
      <c r="AMJ697"/>
    </row>
    <row r="698" spans="1:1024" s="57" customFormat="1" ht="147" x14ac:dyDescent="0.3">
      <c r="A698" s="40" t="str">
        <f>VLOOKUP(E698,comité_bassin!A:B,2,0)</f>
        <v>Artois-Picardie, Seine-Normandie, Rhin-Meuse</v>
      </c>
      <c r="B698" s="40" t="str">
        <f>VLOOKUP(E698,'Région SAGE'!$A$2:$B$233,2,0)</f>
        <v>HAUTS-DE-FRANCE</v>
      </c>
      <c r="C698" s="40" t="str">
        <f>VLOOKUP(E698,'département SAGE'!$A$2:$B$192,2,0)</f>
        <v>NORD</v>
      </c>
      <c r="D698" s="41" t="s">
        <v>2676</v>
      </c>
      <c r="E698" s="75" t="s">
        <v>2677</v>
      </c>
      <c r="F698" s="42">
        <f>VLOOKUP(E698,date_approbation!$A$2:$B$192,2,0)</f>
        <v>41173</v>
      </c>
      <c r="G698" s="42" t="str">
        <f>VLOOKUP(E698,' SAGE nécessaire'!$A$2:$C$192,2,0)</f>
        <v>non</v>
      </c>
      <c r="H698" s="42" t="str">
        <f>VLOOKUP(E698,' SAGE nécessaire'!$A$2:$C$192,3,0)</f>
        <v>non</v>
      </c>
      <c r="I698" s="43" t="s">
        <v>489</v>
      </c>
      <c r="J698" s="44" t="s">
        <v>2685</v>
      </c>
      <c r="K698" s="40" t="s">
        <v>73</v>
      </c>
      <c r="L698" s="45" t="s">
        <v>2682</v>
      </c>
      <c r="M698" s="46" t="s">
        <v>139</v>
      </c>
      <c r="N698" s="45"/>
      <c r="O698" s="46"/>
      <c r="P698" s="47" t="s">
        <v>2686</v>
      </c>
      <c r="Q698" s="48" t="s">
        <v>2687</v>
      </c>
      <c r="R698" s="79" t="s">
        <v>220</v>
      </c>
      <c r="S698" s="50" t="s">
        <v>79</v>
      </c>
      <c r="T698" s="99" t="s">
        <v>545</v>
      </c>
      <c r="U698" s="52"/>
      <c r="V698" s="79" t="s">
        <v>82</v>
      </c>
      <c r="X698" s="54" t="s">
        <v>83</v>
      </c>
      <c r="Y698" s="54" t="s">
        <v>83</v>
      </c>
      <c r="Z698" s="54" t="s">
        <v>84</v>
      </c>
      <c r="AA698" s="50"/>
      <c r="AB698" s="55"/>
      <c r="AC698" s="56"/>
      <c r="AJR698"/>
      <c r="AJS698"/>
      <c r="AJT698"/>
      <c r="AJU698"/>
      <c r="AJV698"/>
      <c r="AJW698"/>
      <c r="AJX698"/>
      <c r="AJY698"/>
      <c r="AJZ698"/>
      <c r="AKA698"/>
      <c r="AKB698"/>
      <c r="AKC698"/>
      <c r="AKD698"/>
      <c r="AKE698"/>
      <c r="AKF698"/>
      <c r="AKG698"/>
      <c r="AKH698"/>
      <c r="AKI698"/>
      <c r="AKJ698"/>
      <c r="AKK698"/>
      <c r="AKL698"/>
      <c r="AKM698"/>
      <c r="AKN698"/>
      <c r="AKO698"/>
      <c r="AKP698"/>
      <c r="AKQ698"/>
      <c r="AKR698"/>
      <c r="AKS698"/>
      <c r="AKT698"/>
      <c r="AKU698"/>
      <c r="AKV698"/>
      <c r="AKW698"/>
      <c r="AKX698"/>
      <c r="AKY698"/>
      <c r="AKZ698"/>
      <c r="ALA698"/>
      <c r="ALB698"/>
      <c r="ALC698"/>
      <c r="ALD698"/>
      <c r="ALE698"/>
      <c r="ALF698"/>
      <c r="ALG698"/>
      <c r="ALH698"/>
      <c r="ALI698"/>
      <c r="ALJ698"/>
      <c r="ALK698"/>
      <c r="ALL698"/>
      <c r="ALM698"/>
      <c r="ALN698"/>
      <c r="ALO698"/>
      <c r="ALP698"/>
      <c r="ALQ698"/>
      <c r="ALR698"/>
      <c r="ALS698"/>
      <c r="ALT698"/>
      <c r="ALU698"/>
      <c r="ALV698"/>
      <c r="ALW698"/>
      <c r="ALX698"/>
      <c r="ALY698"/>
      <c r="ALZ698"/>
      <c r="AMA698"/>
      <c r="AMB698"/>
      <c r="AMC698"/>
      <c r="AMD698"/>
      <c r="AME698"/>
      <c r="AMF698"/>
      <c r="AMG698"/>
      <c r="AMH698"/>
      <c r="AMI698"/>
      <c r="AMJ698"/>
    </row>
    <row r="699" spans="1:1024" s="57" customFormat="1" ht="147" x14ac:dyDescent="0.3">
      <c r="A699" s="40" t="str">
        <f>VLOOKUP(E699,comité_bassin!A:B,2,0)</f>
        <v>Artois-Picardie, Seine-Normandie, Rhin-Meuse</v>
      </c>
      <c r="B699" s="40" t="str">
        <f>VLOOKUP(E699,'Région SAGE'!$A$2:$B$233,2,0)</f>
        <v>HAUTS-DE-FRANCE</v>
      </c>
      <c r="C699" s="40" t="str">
        <f>VLOOKUP(E699,'département SAGE'!$A$2:$B$192,2,0)</f>
        <v>NORD</v>
      </c>
      <c r="D699" s="41" t="s">
        <v>2676</v>
      </c>
      <c r="E699" s="75" t="s">
        <v>2677</v>
      </c>
      <c r="F699" s="42">
        <f>VLOOKUP(E699,date_approbation!$A$2:$B$192,2,0)</f>
        <v>41173</v>
      </c>
      <c r="G699" s="42" t="str">
        <f>VLOOKUP(E699,' SAGE nécessaire'!$A$2:$C$192,2,0)</f>
        <v>non</v>
      </c>
      <c r="H699" s="42" t="str">
        <f>VLOOKUP(E699,' SAGE nécessaire'!$A$2:$C$192,3,0)</f>
        <v>non</v>
      </c>
      <c r="I699" s="43" t="s">
        <v>493</v>
      </c>
      <c r="J699" s="44" t="s">
        <v>2688</v>
      </c>
      <c r="K699" s="40" t="s">
        <v>73</v>
      </c>
      <c r="L699" s="45" t="s">
        <v>74</v>
      </c>
      <c r="M699" s="46" t="s">
        <v>1013</v>
      </c>
      <c r="N699" s="45"/>
      <c r="O699" s="46"/>
      <c r="P699" s="47" t="s">
        <v>2689</v>
      </c>
      <c r="Q699" s="48" t="s">
        <v>2690</v>
      </c>
      <c r="R699" s="79" t="s">
        <v>220</v>
      </c>
      <c r="S699" s="50" t="s">
        <v>1752</v>
      </c>
      <c r="T699" s="49" t="s">
        <v>993</v>
      </c>
      <c r="U699" s="52"/>
      <c r="V699" s="79" t="s">
        <v>82</v>
      </c>
      <c r="X699" s="54" t="s">
        <v>83</v>
      </c>
      <c r="Y699" s="54" t="s">
        <v>83</v>
      </c>
      <c r="Z699" s="54" t="s">
        <v>84</v>
      </c>
      <c r="AA699" s="50"/>
      <c r="AB699" s="55"/>
      <c r="AC699" s="56"/>
      <c r="AJR699"/>
      <c r="AJS699"/>
      <c r="AJT699"/>
      <c r="AJU699"/>
      <c r="AJV699"/>
      <c r="AJW699"/>
      <c r="AJX699"/>
      <c r="AJY699"/>
      <c r="AJZ699"/>
      <c r="AKA699"/>
      <c r="AKB699"/>
      <c r="AKC699"/>
      <c r="AKD699"/>
      <c r="AKE699"/>
      <c r="AKF699"/>
      <c r="AKG699"/>
      <c r="AKH699"/>
      <c r="AKI699"/>
      <c r="AKJ699"/>
      <c r="AKK699"/>
      <c r="AKL699"/>
      <c r="AKM699"/>
      <c r="AKN699"/>
      <c r="AKO699"/>
      <c r="AKP699"/>
      <c r="AKQ699"/>
      <c r="AKR699"/>
      <c r="AKS699"/>
      <c r="AKT699"/>
      <c r="AKU699"/>
      <c r="AKV699"/>
      <c r="AKW699"/>
      <c r="AKX699"/>
      <c r="AKY699"/>
      <c r="AKZ699"/>
      <c r="ALA699"/>
      <c r="ALB699"/>
      <c r="ALC699"/>
      <c r="ALD699"/>
      <c r="ALE699"/>
      <c r="ALF699"/>
      <c r="ALG699"/>
      <c r="ALH699"/>
      <c r="ALI699"/>
      <c r="ALJ699"/>
      <c r="ALK699"/>
      <c r="ALL699"/>
      <c r="ALM699"/>
      <c r="ALN699"/>
      <c r="ALO699"/>
      <c r="ALP699"/>
      <c r="ALQ699"/>
      <c r="ALR699"/>
      <c r="ALS699"/>
      <c r="ALT699"/>
      <c r="ALU699"/>
      <c r="ALV699"/>
      <c r="ALW699"/>
      <c r="ALX699"/>
      <c r="ALY699"/>
      <c r="ALZ699"/>
      <c r="AMA699"/>
      <c r="AMB699"/>
      <c r="AMC699"/>
      <c r="AMD699"/>
      <c r="AME699"/>
      <c r="AMF699"/>
      <c r="AMG699"/>
      <c r="AMH699"/>
      <c r="AMI699"/>
      <c r="AMJ699"/>
    </row>
    <row r="700" spans="1:1024" s="57" customFormat="1" ht="294" x14ac:dyDescent="0.3">
      <c r="A700" s="40" t="str">
        <f>VLOOKUP(E700,comité_bassin!A:B,2,0)</f>
        <v>Artois-Picardie, Seine-Normandie, Rhin-Meuse</v>
      </c>
      <c r="B700" s="40" t="str">
        <f>VLOOKUP(E700,'Région SAGE'!$A$2:$B$233,2,0)</f>
        <v>HAUTS-DE-FRANCE</v>
      </c>
      <c r="C700" s="40" t="str">
        <f>VLOOKUP(E700,'département SAGE'!$A$2:$B$192,2,0)</f>
        <v>NORD</v>
      </c>
      <c r="D700" s="41" t="s">
        <v>2676</v>
      </c>
      <c r="E700" s="75" t="s">
        <v>2677</v>
      </c>
      <c r="F700" s="42">
        <f>VLOOKUP(E700,date_approbation!$A$2:$B$192,2,0)</f>
        <v>41173</v>
      </c>
      <c r="G700" s="42" t="str">
        <f>VLOOKUP(E700,' SAGE nécessaire'!$A$2:$C$192,2,0)</f>
        <v>non</v>
      </c>
      <c r="H700" s="42" t="str">
        <f>VLOOKUP(E700,' SAGE nécessaire'!$A$2:$C$192,3,0)</f>
        <v>non</v>
      </c>
      <c r="I700" s="43" t="s">
        <v>497</v>
      </c>
      <c r="J700" s="44" t="s">
        <v>2691</v>
      </c>
      <c r="K700" s="40" t="s">
        <v>73</v>
      </c>
      <c r="L700" s="45" t="s">
        <v>74</v>
      </c>
      <c r="M700" s="46" t="s">
        <v>1013</v>
      </c>
      <c r="N700" s="45"/>
      <c r="O700" s="46"/>
      <c r="P700" s="47" t="s">
        <v>2692</v>
      </c>
      <c r="Q700" s="48" t="s">
        <v>2693</v>
      </c>
      <c r="R700" s="79" t="s">
        <v>200</v>
      </c>
      <c r="S700" s="50" t="s">
        <v>1752</v>
      </c>
      <c r="T700" s="67" t="s">
        <v>993</v>
      </c>
      <c r="U700" s="52"/>
      <c r="V700" s="58" t="s">
        <v>82</v>
      </c>
      <c r="X700" s="54" t="s">
        <v>83</v>
      </c>
      <c r="Y700" s="54" t="s">
        <v>83</v>
      </c>
      <c r="Z700" s="54" t="s">
        <v>84</v>
      </c>
      <c r="AA700" s="50"/>
      <c r="AB700" s="55"/>
      <c r="AC700" s="56"/>
      <c r="AJR700"/>
      <c r="AJS700"/>
      <c r="AJT700"/>
      <c r="AJU700"/>
      <c r="AJV700"/>
      <c r="AJW700"/>
      <c r="AJX700"/>
      <c r="AJY700"/>
      <c r="AJZ700"/>
      <c r="AKA700"/>
      <c r="AKB700"/>
      <c r="AKC700"/>
      <c r="AKD700"/>
      <c r="AKE700"/>
      <c r="AKF700"/>
      <c r="AKG700"/>
      <c r="AKH700"/>
      <c r="AKI700"/>
      <c r="AKJ700"/>
      <c r="AKK700"/>
      <c r="AKL700"/>
      <c r="AKM700"/>
      <c r="AKN700"/>
      <c r="AKO700"/>
      <c r="AKP700"/>
      <c r="AKQ700"/>
      <c r="AKR700"/>
      <c r="AKS700"/>
      <c r="AKT700"/>
      <c r="AKU700"/>
      <c r="AKV700"/>
      <c r="AKW700"/>
      <c r="AKX700"/>
      <c r="AKY700"/>
      <c r="AKZ700"/>
      <c r="ALA700"/>
      <c r="ALB700"/>
      <c r="ALC700"/>
      <c r="ALD700"/>
      <c r="ALE700"/>
      <c r="ALF700"/>
      <c r="ALG700"/>
      <c r="ALH700"/>
      <c r="ALI700"/>
      <c r="ALJ700"/>
      <c r="ALK700"/>
      <c r="ALL700"/>
      <c r="ALM700"/>
      <c r="ALN700"/>
      <c r="ALO700"/>
      <c r="ALP700"/>
      <c r="ALQ700"/>
      <c r="ALR700"/>
      <c r="ALS700"/>
      <c r="ALT700"/>
      <c r="ALU700"/>
      <c r="ALV700"/>
      <c r="ALW700"/>
      <c r="ALX700"/>
      <c r="ALY700"/>
      <c r="ALZ700"/>
      <c r="AMA700"/>
      <c r="AMB700"/>
      <c r="AMC700"/>
      <c r="AMD700"/>
      <c r="AME700"/>
      <c r="AMF700"/>
      <c r="AMG700"/>
      <c r="AMH700"/>
      <c r="AMI700"/>
      <c r="AMJ700"/>
    </row>
    <row r="701" spans="1:1024" s="57" customFormat="1" ht="105" x14ac:dyDescent="0.3">
      <c r="A701" s="40" t="str">
        <f>VLOOKUP(E701,comité_bassin!A:B,2,0)</f>
        <v>Artois-Picardie, Seine-Normandie, Rhin-Meuse</v>
      </c>
      <c r="B701" s="40" t="str">
        <f>VLOOKUP(E701,'Région SAGE'!$A$2:$B$233,2,0)</f>
        <v>HAUTS-DE-FRANCE</v>
      </c>
      <c r="C701" s="40" t="str">
        <f>VLOOKUP(E701,'département SAGE'!$A$2:$B$192,2,0)</f>
        <v>NORD</v>
      </c>
      <c r="D701" s="41" t="s">
        <v>2676</v>
      </c>
      <c r="E701" s="75" t="s">
        <v>2677</v>
      </c>
      <c r="F701" s="42">
        <f>VLOOKUP(E701,date_approbation!$A$2:$B$192,2,0)</f>
        <v>41173</v>
      </c>
      <c r="G701" s="42" t="str">
        <f>VLOOKUP(E701,' SAGE nécessaire'!$A$2:$C$192,2,0)</f>
        <v>non</v>
      </c>
      <c r="H701" s="42" t="str">
        <f>VLOOKUP(E701,' SAGE nécessaire'!$A$2:$C$192,3,0)</f>
        <v>non</v>
      </c>
      <c r="I701" s="43" t="s">
        <v>576</v>
      </c>
      <c r="J701" s="44" t="s">
        <v>2694</v>
      </c>
      <c r="K701" s="40" t="s">
        <v>73</v>
      </c>
      <c r="L701" s="45" t="s">
        <v>108</v>
      </c>
      <c r="M701" s="46" t="s">
        <v>109</v>
      </c>
      <c r="N701" s="45"/>
      <c r="O701" s="46"/>
      <c r="P701" s="47" t="s">
        <v>2695</v>
      </c>
      <c r="Q701" s="48" t="s">
        <v>2696</v>
      </c>
      <c r="R701" s="79" t="s">
        <v>220</v>
      </c>
      <c r="S701" s="50" t="s">
        <v>79</v>
      </c>
      <c r="T701" s="81" t="s">
        <v>488</v>
      </c>
      <c r="U701" s="52"/>
      <c r="V701" s="58" t="s">
        <v>82</v>
      </c>
      <c r="X701" s="54" t="s">
        <v>83</v>
      </c>
      <c r="Y701" s="90" t="s">
        <v>533</v>
      </c>
      <c r="Z701" s="54" t="s">
        <v>84</v>
      </c>
      <c r="AA701" s="50"/>
      <c r="AB701" s="55"/>
      <c r="AC701" s="56"/>
      <c r="AJR701"/>
      <c r="AJS701"/>
      <c r="AJT701"/>
      <c r="AJU701"/>
      <c r="AJV701"/>
      <c r="AJW701"/>
      <c r="AJX701"/>
      <c r="AJY701"/>
      <c r="AJZ701"/>
      <c r="AKA701"/>
      <c r="AKB701"/>
      <c r="AKC701"/>
      <c r="AKD701"/>
      <c r="AKE701"/>
      <c r="AKF701"/>
      <c r="AKG701"/>
      <c r="AKH701"/>
      <c r="AKI701"/>
      <c r="AKJ701"/>
      <c r="AKK701"/>
      <c r="AKL701"/>
      <c r="AKM701"/>
      <c r="AKN701"/>
      <c r="AKO701"/>
      <c r="AKP701"/>
      <c r="AKQ701"/>
      <c r="AKR701"/>
      <c r="AKS701"/>
      <c r="AKT701"/>
      <c r="AKU701"/>
      <c r="AKV701"/>
      <c r="AKW701"/>
      <c r="AKX701"/>
      <c r="AKY701"/>
      <c r="AKZ701"/>
      <c r="ALA701"/>
      <c r="ALB701"/>
      <c r="ALC701"/>
      <c r="ALD701"/>
      <c r="ALE701"/>
      <c r="ALF701"/>
      <c r="ALG701"/>
      <c r="ALH701"/>
      <c r="ALI701"/>
      <c r="ALJ701"/>
      <c r="ALK701"/>
      <c r="ALL701"/>
      <c r="ALM701"/>
      <c r="ALN701"/>
      <c r="ALO701"/>
      <c r="ALP701"/>
      <c r="ALQ701"/>
      <c r="ALR701"/>
      <c r="ALS701"/>
      <c r="ALT701"/>
      <c r="ALU701"/>
      <c r="ALV701"/>
      <c r="ALW701"/>
      <c r="ALX701"/>
      <c r="ALY701"/>
      <c r="ALZ701"/>
      <c r="AMA701"/>
      <c r="AMB701"/>
      <c r="AMC701"/>
      <c r="AMD701"/>
      <c r="AME701"/>
      <c r="AMF701"/>
      <c r="AMG701"/>
      <c r="AMH701"/>
      <c r="AMI701"/>
      <c r="AMJ701"/>
    </row>
    <row r="702" spans="1:1024" s="57" customFormat="1" ht="168" x14ac:dyDescent="0.3">
      <c r="A702" s="40" t="str">
        <f>VLOOKUP(E702,comité_bassin!A:B,2,0)</f>
        <v>Artois-Picardie, Seine-Normandie, Rhin-Meuse</v>
      </c>
      <c r="B702" s="40" t="str">
        <f>VLOOKUP(E702,'Région SAGE'!$A$2:$B$233,2,0)</f>
        <v>HAUTS-DE-FRANCE</v>
      </c>
      <c r="C702" s="40" t="str">
        <f>VLOOKUP(E702,'département SAGE'!$A$2:$B$192,2,0)</f>
        <v>NORD</v>
      </c>
      <c r="D702" s="41" t="s">
        <v>2676</v>
      </c>
      <c r="E702" s="75" t="s">
        <v>2677</v>
      </c>
      <c r="F702" s="42">
        <f>VLOOKUP(E702,date_approbation!$A$2:$B$192,2,0)</f>
        <v>41173</v>
      </c>
      <c r="G702" s="42" t="str">
        <f>VLOOKUP(E702,' SAGE nécessaire'!$A$2:$C$192,2,0)</f>
        <v>non</v>
      </c>
      <c r="H702" s="42" t="str">
        <f>VLOOKUP(E702,' SAGE nécessaire'!$A$2:$C$192,3,0)</f>
        <v>non</v>
      </c>
      <c r="I702" s="43" t="s">
        <v>541</v>
      </c>
      <c r="J702" s="44" t="s">
        <v>2697</v>
      </c>
      <c r="K702" s="40" t="s">
        <v>73</v>
      </c>
      <c r="L702" s="45" t="s">
        <v>108</v>
      </c>
      <c r="M702" s="46" t="s">
        <v>109</v>
      </c>
      <c r="N702" s="45"/>
      <c r="O702" s="46"/>
      <c r="P702" s="47" t="s">
        <v>2698</v>
      </c>
      <c r="Q702" s="48" t="s">
        <v>2699</v>
      </c>
      <c r="R702" s="79" t="s">
        <v>200</v>
      </c>
      <c r="S702" s="50" t="s">
        <v>79</v>
      </c>
      <c r="T702" s="81" t="s">
        <v>488</v>
      </c>
      <c r="U702" s="52"/>
      <c r="V702" s="58" t="s">
        <v>82</v>
      </c>
      <c r="X702" s="54" t="s">
        <v>83</v>
      </c>
      <c r="Y702" s="54" t="s">
        <v>83</v>
      </c>
      <c r="Z702" s="54" t="s">
        <v>84</v>
      </c>
      <c r="AA702" s="50"/>
      <c r="AB702" s="55"/>
      <c r="AC702" s="56"/>
      <c r="AJR702"/>
      <c r="AJS702"/>
      <c r="AJT702"/>
      <c r="AJU702"/>
      <c r="AJV702"/>
      <c r="AJW702"/>
      <c r="AJX702"/>
      <c r="AJY702"/>
      <c r="AJZ702"/>
      <c r="AKA702"/>
      <c r="AKB702"/>
      <c r="AKC702"/>
      <c r="AKD702"/>
      <c r="AKE702"/>
      <c r="AKF702"/>
      <c r="AKG702"/>
      <c r="AKH702"/>
      <c r="AKI702"/>
      <c r="AKJ702"/>
      <c r="AKK702"/>
      <c r="AKL702"/>
      <c r="AKM702"/>
      <c r="AKN702"/>
      <c r="AKO702"/>
      <c r="AKP702"/>
      <c r="AKQ702"/>
      <c r="AKR702"/>
      <c r="AKS702"/>
      <c r="AKT702"/>
      <c r="AKU702"/>
      <c r="AKV702"/>
      <c r="AKW702"/>
      <c r="AKX702"/>
      <c r="AKY702"/>
      <c r="AKZ702"/>
      <c r="ALA702"/>
      <c r="ALB702"/>
      <c r="ALC702"/>
      <c r="ALD702"/>
      <c r="ALE702"/>
      <c r="ALF702"/>
      <c r="ALG702"/>
      <c r="ALH702"/>
      <c r="ALI702"/>
      <c r="ALJ702"/>
      <c r="ALK702"/>
      <c r="ALL702"/>
      <c r="ALM702"/>
      <c r="ALN702"/>
      <c r="ALO702"/>
      <c r="ALP702"/>
      <c r="ALQ702"/>
      <c r="ALR702"/>
      <c r="ALS702"/>
      <c r="ALT702"/>
      <c r="ALU702"/>
      <c r="ALV702"/>
      <c r="ALW702"/>
      <c r="ALX702"/>
      <c r="ALY702"/>
      <c r="ALZ702"/>
      <c r="AMA702"/>
      <c r="AMB702"/>
      <c r="AMC702"/>
      <c r="AMD702"/>
      <c r="AME702"/>
      <c r="AMF702"/>
      <c r="AMG702"/>
      <c r="AMH702"/>
      <c r="AMI702"/>
      <c r="AMJ702"/>
    </row>
    <row r="703" spans="1:1024" s="57" customFormat="1" ht="126" x14ac:dyDescent="0.3">
      <c r="A703" s="40" t="str">
        <f>VLOOKUP(E703,comité_bassin!A:B,2,0)</f>
        <v>Artois-Picardie, Seine-Normandie, Rhin-Meuse</v>
      </c>
      <c r="B703" s="40" t="str">
        <f>VLOOKUP(E703,'Région SAGE'!$A$2:$B$233,2,0)</f>
        <v>HAUTS-DE-FRANCE</v>
      </c>
      <c r="C703" s="40" t="str">
        <f>VLOOKUP(E703,'département SAGE'!$A$2:$B$192,2,0)</f>
        <v>NORD</v>
      </c>
      <c r="D703" s="41" t="s">
        <v>2676</v>
      </c>
      <c r="E703" s="75" t="s">
        <v>2677</v>
      </c>
      <c r="F703" s="42">
        <f>VLOOKUP(E703,date_approbation!$A$2:$B$192,2,0)</f>
        <v>41173</v>
      </c>
      <c r="G703" s="42" t="str">
        <f>VLOOKUP(E703,' SAGE nécessaire'!$A$2:$C$192,2,0)</f>
        <v>non</v>
      </c>
      <c r="H703" s="42" t="str">
        <f>VLOOKUP(E703,' SAGE nécessaire'!$A$2:$C$192,3,0)</f>
        <v>non</v>
      </c>
      <c r="I703" s="43" t="s">
        <v>546</v>
      </c>
      <c r="J703" s="44" t="s">
        <v>2700</v>
      </c>
      <c r="K703" s="40" t="s">
        <v>73</v>
      </c>
      <c r="L703" s="45" t="str">
        <f>IF(OR(S703="2°a)", S703="2°b)",S703="2°c)",S703="4°"),"Milieux aquatiques","")</f>
        <v>Milieux aquatiques</v>
      </c>
      <c r="M703" s="46" t="s">
        <v>87</v>
      </c>
      <c r="N703" s="45"/>
      <c r="O703" s="46"/>
      <c r="P703" s="47" t="s">
        <v>2701</v>
      </c>
      <c r="Q703" s="48" t="s">
        <v>2702</v>
      </c>
      <c r="R703" s="79" t="s">
        <v>200</v>
      </c>
      <c r="S703" s="50" t="s">
        <v>79</v>
      </c>
      <c r="T703" s="81" t="s">
        <v>92</v>
      </c>
      <c r="U703" s="52"/>
      <c r="V703" s="58" t="s">
        <v>82</v>
      </c>
      <c r="X703" s="54" t="s">
        <v>83</v>
      </c>
      <c r="Y703" s="54" t="s">
        <v>83</v>
      </c>
      <c r="Z703" s="54" t="s">
        <v>84</v>
      </c>
      <c r="AA703" s="50"/>
      <c r="AB703" s="55"/>
      <c r="AC703" s="56"/>
      <c r="AJR703"/>
      <c r="AJS703"/>
      <c r="AJT703"/>
      <c r="AJU703"/>
      <c r="AJV703"/>
      <c r="AJW703"/>
      <c r="AJX703"/>
      <c r="AJY703"/>
      <c r="AJZ703"/>
      <c r="AKA703"/>
      <c r="AKB703"/>
      <c r="AKC703"/>
      <c r="AKD703"/>
      <c r="AKE703"/>
      <c r="AKF703"/>
      <c r="AKG703"/>
      <c r="AKH703"/>
      <c r="AKI703"/>
      <c r="AKJ703"/>
      <c r="AKK703"/>
      <c r="AKL703"/>
      <c r="AKM703"/>
      <c r="AKN703"/>
      <c r="AKO703"/>
      <c r="AKP703"/>
      <c r="AKQ703"/>
      <c r="AKR703"/>
      <c r="AKS703"/>
      <c r="AKT703"/>
      <c r="AKU703"/>
      <c r="AKV703"/>
      <c r="AKW703"/>
      <c r="AKX703"/>
      <c r="AKY703"/>
      <c r="AKZ703"/>
      <c r="ALA703"/>
      <c r="ALB703"/>
      <c r="ALC703"/>
      <c r="ALD703"/>
      <c r="ALE703"/>
      <c r="ALF703"/>
      <c r="ALG703"/>
      <c r="ALH703"/>
      <c r="ALI703"/>
      <c r="ALJ703"/>
      <c r="ALK703"/>
      <c r="ALL703"/>
      <c r="ALM703"/>
      <c r="ALN703"/>
      <c r="ALO703"/>
      <c r="ALP703"/>
      <c r="ALQ703"/>
      <c r="ALR703"/>
      <c r="ALS703"/>
      <c r="ALT703"/>
      <c r="ALU703"/>
      <c r="ALV703"/>
      <c r="ALW703"/>
      <c r="ALX703"/>
      <c r="ALY703"/>
      <c r="ALZ703"/>
      <c r="AMA703"/>
      <c r="AMB703"/>
      <c r="AMC703"/>
      <c r="AMD703"/>
      <c r="AME703"/>
      <c r="AMF703"/>
      <c r="AMG703"/>
      <c r="AMH703"/>
      <c r="AMI703"/>
      <c r="AMJ703"/>
    </row>
    <row r="704" spans="1:1024" s="57" customFormat="1" ht="147" x14ac:dyDescent="0.3">
      <c r="A704" s="40" t="str">
        <f>VLOOKUP(E704,comité_bassin!A:B,2,0)</f>
        <v>Artois-Picardie, Seine-Normandie, Rhin-Meuse</v>
      </c>
      <c r="B704" s="40" t="str">
        <f>VLOOKUP(E704,'Région SAGE'!$A$2:$B$233,2,0)</f>
        <v>HAUTS-DE-FRANCE</v>
      </c>
      <c r="C704" s="40" t="str">
        <f>VLOOKUP(E704,'département SAGE'!$A$2:$B$192,2,0)</f>
        <v>NORD</v>
      </c>
      <c r="D704" s="41" t="s">
        <v>2676</v>
      </c>
      <c r="E704" s="75" t="s">
        <v>2677</v>
      </c>
      <c r="F704" s="42">
        <f>VLOOKUP(E704,date_approbation!$A$2:$B$192,2,0)</f>
        <v>41173</v>
      </c>
      <c r="G704" s="42" t="str">
        <f>VLOOKUP(E704,' SAGE nécessaire'!$A$2:$C$192,2,0)</f>
        <v>non</v>
      </c>
      <c r="H704" s="42" t="str">
        <f>VLOOKUP(E704,' SAGE nécessaire'!$A$2:$C$192,3,0)</f>
        <v>non</v>
      </c>
      <c r="I704" s="43" t="s">
        <v>550</v>
      </c>
      <c r="J704" s="44" t="s">
        <v>2703</v>
      </c>
      <c r="K704" s="40" t="s">
        <v>107</v>
      </c>
      <c r="L704" s="45" t="s">
        <v>108</v>
      </c>
      <c r="M704" s="46" t="s">
        <v>109</v>
      </c>
      <c r="N704" s="45"/>
      <c r="O704" s="46"/>
      <c r="P704" s="47" t="s">
        <v>2704</v>
      </c>
      <c r="Q704" s="48" t="s">
        <v>2705</v>
      </c>
      <c r="R704" s="79" t="s">
        <v>220</v>
      </c>
      <c r="S704" s="97" t="s">
        <v>79</v>
      </c>
      <c r="T704" s="51" t="s">
        <v>317</v>
      </c>
      <c r="U704" s="52"/>
      <c r="V704" s="58" t="s">
        <v>82</v>
      </c>
      <c r="X704" s="54" t="s">
        <v>83</v>
      </c>
      <c r="Y704" s="54" t="s">
        <v>83</v>
      </c>
      <c r="Z704" s="54" t="s">
        <v>84</v>
      </c>
      <c r="AA704" s="50"/>
      <c r="AB704" s="55"/>
      <c r="AC704" s="56"/>
      <c r="AJR704"/>
      <c r="AJS704"/>
      <c r="AJT704"/>
      <c r="AJU704"/>
      <c r="AJV704"/>
      <c r="AJW704"/>
      <c r="AJX704"/>
      <c r="AJY704"/>
      <c r="AJZ704"/>
      <c r="AKA704"/>
      <c r="AKB704"/>
      <c r="AKC704"/>
      <c r="AKD704"/>
      <c r="AKE704"/>
      <c r="AKF704"/>
      <c r="AKG704"/>
      <c r="AKH704"/>
      <c r="AKI704"/>
      <c r="AKJ704"/>
      <c r="AKK704"/>
      <c r="AKL704"/>
      <c r="AKM704"/>
      <c r="AKN704"/>
      <c r="AKO704"/>
      <c r="AKP704"/>
      <c r="AKQ704"/>
      <c r="AKR704"/>
      <c r="AKS704"/>
      <c r="AKT704"/>
      <c r="AKU704"/>
      <c r="AKV704"/>
      <c r="AKW704"/>
      <c r="AKX704"/>
      <c r="AKY704"/>
      <c r="AKZ704"/>
      <c r="ALA704"/>
      <c r="ALB704"/>
      <c r="ALC704"/>
      <c r="ALD704"/>
      <c r="ALE704"/>
      <c r="ALF704"/>
      <c r="ALG704"/>
      <c r="ALH704"/>
      <c r="ALI704"/>
      <c r="ALJ704"/>
      <c r="ALK704"/>
      <c r="ALL704"/>
      <c r="ALM704"/>
      <c r="ALN704"/>
      <c r="ALO704"/>
      <c r="ALP704"/>
      <c r="ALQ704"/>
      <c r="ALR704"/>
      <c r="ALS704"/>
      <c r="ALT704"/>
      <c r="ALU704"/>
      <c r="ALV704"/>
      <c r="ALW704"/>
      <c r="ALX704"/>
      <c r="ALY704"/>
      <c r="ALZ704"/>
      <c r="AMA704"/>
      <c r="AMB704"/>
      <c r="AMC704"/>
      <c r="AMD704"/>
      <c r="AME704"/>
      <c r="AMF704"/>
      <c r="AMG704"/>
      <c r="AMH704"/>
      <c r="AMI704"/>
      <c r="AMJ704"/>
    </row>
    <row r="705" spans="1:1024" s="57" customFormat="1" ht="126" x14ac:dyDescent="0.3">
      <c r="A705" s="40" t="str">
        <f>VLOOKUP(E705,comité_bassin!A:B,2,0)</f>
        <v>Artois-Picardie, Seine-Normandie, Rhin-Meuse</v>
      </c>
      <c r="B705" s="40" t="str">
        <f>VLOOKUP(E705,'Région SAGE'!$A$2:$B$233,2,0)</f>
        <v>HAUTS-DE-FRANCE</v>
      </c>
      <c r="C705" s="40" t="str">
        <f>VLOOKUP(E705,'département SAGE'!$A$2:$B$192,2,0)</f>
        <v>NORD</v>
      </c>
      <c r="D705" s="41" t="s">
        <v>2676</v>
      </c>
      <c r="E705" s="75" t="s">
        <v>2677</v>
      </c>
      <c r="F705" s="42">
        <f>VLOOKUP(E705,date_approbation!$A$2:$B$192,2,0)</f>
        <v>41173</v>
      </c>
      <c r="G705" s="42" t="str">
        <f>VLOOKUP(E705,' SAGE nécessaire'!$A$2:$C$192,2,0)</f>
        <v>non</v>
      </c>
      <c r="H705" s="42" t="str">
        <f>VLOOKUP(E705,' SAGE nécessaire'!$A$2:$C$192,3,0)</f>
        <v>non</v>
      </c>
      <c r="I705" s="43" t="s">
        <v>637</v>
      </c>
      <c r="J705" s="44" t="s">
        <v>2706</v>
      </c>
      <c r="K705" s="40" t="s">
        <v>107</v>
      </c>
      <c r="L705" s="45" t="s">
        <v>108</v>
      </c>
      <c r="M705" s="46" t="s">
        <v>109</v>
      </c>
      <c r="N705" s="45"/>
      <c r="O705" s="46"/>
      <c r="P705" s="47" t="s">
        <v>2707</v>
      </c>
      <c r="Q705" s="48" t="s">
        <v>2708</v>
      </c>
      <c r="R705" s="79" t="s">
        <v>220</v>
      </c>
      <c r="S705" s="50" t="s">
        <v>79</v>
      </c>
      <c r="T705" s="51" t="s">
        <v>285</v>
      </c>
      <c r="U705" s="52"/>
      <c r="V705" s="58" t="s">
        <v>82</v>
      </c>
      <c r="X705" s="54" t="s">
        <v>83</v>
      </c>
      <c r="Y705" s="54" t="s">
        <v>83</v>
      </c>
      <c r="Z705" s="54" t="s">
        <v>84</v>
      </c>
      <c r="AA705" s="50"/>
      <c r="AB705" s="55"/>
      <c r="AC705" s="56"/>
      <c r="AJR705"/>
      <c r="AJS705"/>
      <c r="AJT705"/>
      <c r="AJU705"/>
      <c r="AJV705"/>
      <c r="AJW705"/>
      <c r="AJX705"/>
      <c r="AJY705"/>
      <c r="AJZ705"/>
      <c r="AKA705"/>
      <c r="AKB705"/>
      <c r="AKC705"/>
      <c r="AKD705"/>
      <c r="AKE705"/>
      <c r="AKF705"/>
      <c r="AKG705"/>
      <c r="AKH705"/>
      <c r="AKI705"/>
      <c r="AKJ705"/>
      <c r="AKK705"/>
      <c r="AKL705"/>
      <c r="AKM705"/>
      <c r="AKN705"/>
      <c r="AKO705"/>
      <c r="AKP705"/>
      <c r="AKQ705"/>
      <c r="AKR705"/>
      <c r="AKS705"/>
      <c r="AKT705"/>
      <c r="AKU705"/>
      <c r="AKV705"/>
      <c r="AKW705"/>
      <c r="AKX705"/>
      <c r="AKY705"/>
      <c r="AKZ705"/>
      <c r="ALA705"/>
      <c r="ALB705"/>
      <c r="ALC705"/>
      <c r="ALD705"/>
      <c r="ALE705"/>
      <c r="ALF705"/>
      <c r="ALG705"/>
      <c r="ALH705"/>
      <c r="ALI705"/>
      <c r="ALJ705"/>
      <c r="ALK705"/>
      <c r="ALL705"/>
      <c r="ALM705"/>
      <c r="ALN705"/>
      <c r="ALO705"/>
      <c r="ALP705"/>
      <c r="ALQ705"/>
      <c r="ALR705"/>
      <c r="ALS705"/>
      <c r="ALT705"/>
      <c r="ALU705"/>
      <c r="ALV705"/>
      <c r="ALW705"/>
      <c r="ALX705"/>
      <c r="ALY705"/>
      <c r="ALZ705"/>
      <c r="AMA705"/>
      <c r="AMB705"/>
      <c r="AMC705"/>
      <c r="AMD705"/>
      <c r="AME705"/>
      <c r="AMF705"/>
      <c r="AMG705"/>
      <c r="AMH705"/>
      <c r="AMI705"/>
      <c r="AMJ705"/>
    </row>
    <row r="706" spans="1:1024" s="57" customFormat="1" ht="126" x14ac:dyDescent="0.3">
      <c r="A706" s="40" t="str">
        <f>VLOOKUP(E706,comité_bassin!A:B,2,0)</f>
        <v>Artois-Picardie, Seine-Normandie, Rhin-Meuse</v>
      </c>
      <c r="B706" s="40" t="str">
        <f>VLOOKUP(E706,'Région SAGE'!$A$2:$B$233,2,0)</f>
        <v>HAUTS-DE-FRANCE</v>
      </c>
      <c r="C706" s="40" t="str">
        <f>VLOOKUP(E706,'département SAGE'!$A$2:$B$192,2,0)</f>
        <v>NORD</v>
      </c>
      <c r="D706" s="41" t="s">
        <v>2676</v>
      </c>
      <c r="E706" s="75" t="s">
        <v>2677</v>
      </c>
      <c r="F706" s="42">
        <f>VLOOKUP(E706,date_approbation!$A$2:$B$192,2,0)</f>
        <v>41173</v>
      </c>
      <c r="G706" s="42" t="str">
        <f>VLOOKUP(E706,' SAGE nécessaire'!$A$2:$C$192,2,0)</f>
        <v>non</v>
      </c>
      <c r="H706" s="42" t="str">
        <f>VLOOKUP(E706,' SAGE nécessaire'!$A$2:$C$192,3,0)</f>
        <v>non</v>
      </c>
      <c r="I706" s="43" t="s">
        <v>642</v>
      </c>
      <c r="J706" s="44" t="s">
        <v>2709</v>
      </c>
      <c r="K706" s="40" t="s">
        <v>73</v>
      </c>
      <c r="L706" s="45" t="s">
        <v>74</v>
      </c>
      <c r="M706" s="46" t="s">
        <v>2460</v>
      </c>
      <c r="N706" s="45"/>
      <c r="O706" s="46"/>
      <c r="P706" s="47" t="s">
        <v>2710</v>
      </c>
      <c r="Q706" s="48" t="s">
        <v>2711</v>
      </c>
      <c r="R706" s="79" t="s">
        <v>200</v>
      </c>
      <c r="S706" s="50" t="s">
        <v>1752</v>
      </c>
      <c r="T706" s="73" t="s">
        <v>514</v>
      </c>
      <c r="U706" s="52"/>
      <c r="V706" s="58" t="s">
        <v>82</v>
      </c>
      <c r="X706" s="54" t="s">
        <v>83</v>
      </c>
      <c r="Y706" s="54" t="s">
        <v>83</v>
      </c>
      <c r="Z706" s="54" t="s">
        <v>84</v>
      </c>
      <c r="AA706" s="50"/>
      <c r="AB706" s="55"/>
      <c r="AC706" s="56"/>
      <c r="AJR706"/>
      <c r="AJS706"/>
      <c r="AJT706"/>
      <c r="AJU706"/>
      <c r="AJV706"/>
      <c r="AJW706"/>
      <c r="AJX706"/>
      <c r="AJY706"/>
      <c r="AJZ706"/>
      <c r="AKA706"/>
      <c r="AKB706"/>
      <c r="AKC706"/>
      <c r="AKD706"/>
      <c r="AKE706"/>
      <c r="AKF706"/>
      <c r="AKG706"/>
      <c r="AKH706"/>
      <c r="AKI706"/>
      <c r="AKJ706"/>
      <c r="AKK706"/>
      <c r="AKL706"/>
      <c r="AKM706"/>
      <c r="AKN706"/>
      <c r="AKO706"/>
      <c r="AKP706"/>
      <c r="AKQ706"/>
      <c r="AKR706"/>
      <c r="AKS706"/>
      <c r="AKT706"/>
      <c r="AKU706"/>
      <c r="AKV706"/>
      <c r="AKW706"/>
      <c r="AKX706"/>
      <c r="AKY706"/>
      <c r="AKZ706"/>
      <c r="ALA706"/>
      <c r="ALB706"/>
      <c r="ALC706"/>
      <c r="ALD706"/>
      <c r="ALE706"/>
      <c r="ALF706"/>
      <c r="ALG706"/>
      <c r="ALH706"/>
      <c r="ALI706"/>
      <c r="ALJ706"/>
      <c r="ALK706"/>
      <c r="ALL706"/>
      <c r="ALM706"/>
      <c r="ALN706"/>
      <c r="ALO706"/>
      <c r="ALP706"/>
      <c r="ALQ706"/>
      <c r="ALR706"/>
      <c r="ALS706"/>
      <c r="ALT706"/>
      <c r="ALU706"/>
      <c r="ALV706"/>
      <c r="ALW706"/>
      <c r="ALX706"/>
      <c r="ALY706"/>
      <c r="ALZ706"/>
      <c r="AMA706"/>
      <c r="AMB706"/>
      <c r="AMC706"/>
      <c r="AMD706"/>
      <c r="AME706"/>
      <c r="AMF706"/>
      <c r="AMG706"/>
      <c r="AMH706"/>
      <c r="AMI706"/>
      <c r="AMJ706"/>
    </row>
    <row r="707" spans="1:1024" s="57" customFormat="1" ht="231" x14ac:dyDescent="0.3">
      <c r="A707" s="40" t="str">
        <f>VLOOKUP(E707,comité_bassin!A:B,2,0)</f>
        <v>Artois-Picardie, Rhin-Meuse</v>
      </c>
      <c r="B707" s="40" t="str">
        <f>VLOOKUP(E707,'Région SAGE'!$A$2:$B$233,2,0)</f>
        <v>HAUTS-DE-FRANCE</v>
      </c>
      <c r="C707" s="40" t="str">
        <f>VLOOKUP(E707,'département SAGE'!$A$2:$B$192,2,0)</f>
        <v>SOMME</v>
      </c>
      <c r="D707" s="41" t="s">
        <v>2712</v>
      </c>
      <c r="E707" s="75" t="s">
        <v>2713</v>
      </c>
      <c r="F707" s="42">
        <f>VLOOKUP(E707,date_approbation!$A$2:$B$192,2,0)</f>
        <v>42901</v>
      </c>
      <c r="G707" s="42" t="str">
        <f>VLOOKUP(E707,' SAGE nécessaire'!$A$2:$C$192,2,0)</f>
        <v>non</v>
      </c>
      <c r="H707" s="42" t="str">
        <f>VLOOKUP(E707,' SAGE nécessaire'!$A$2:$C$192,3,0)</f>
        <v>non</v>
      </c>
      <c r="I707" s="43">
        <v>1</v>
      </c>
      <c r="J707" s="44" t="s">
        <v>2714</v>
      </c>
      <c r="K707" s="40" t="s">
        <v>73</v>
      </c>
      <c r="L707" s="45" t="s">
        <v>74</v>
      </c>
      <c r="M707" s="46" t="s">
        <v>87</v>
      </c>
      <c r="N707" s="45"/>
      <c r="O707" s="46"/>
      <c r="P707" s="47" t="s">
        <v>2715</v>
      </c>
      <c r="Q707" s="48" t="s">
        <v>2716</v>
      </c>
      <c r="R707" s="79" t="s">
        <v>200</v>
      </c>
      <c r="S707" s="50" t="s">
        <v>79</v>
      </c>
      <c r="T707" s="81" t="s">
        <v>201</v>
      </c>
      <c r="U707" s="52" t="s">
        <v>115</v>
      </c>
      <c r="V707" s="58" t="s">
        <v>93</v>
      </c>
      <c r="W707" s="57" t="s">
        <v>683</v>
      </c>
      <c r="X707" s="54" t="s">
        <v>83</v>
      </c>
      <c r="Y707" s="54" t="s">
        <v>83</v>
      </c>
      <c r="Z707" s="54" t="s">
        <v>84</v>
      </c>
      <c r="AA707" s="50" t="s">
        <v>2717</v>
      </c>
      <c r="AB707" s="55" t="s">
        <v>2718</v>
      </c>
      <c r="AC707" s="56"/>
      <c r="AJR707"/>
      <c r="AJS707"/>
      <c r="AJT707"/>
      <c r="AJU707"/>
      <c r="AJV707"/>
      <c r="AJW707"/>
      <c r="AJX707"/>
      <c r="AJY707"/>
      <c r="AJZ707"/>
      <c r="AKA707"/>
      <c r="AKB707"/>
      <c r="AKC707"/>
      <c r="AKD707"/>
      <c r="AKE707"/>
      <c r="AKF707"/>
      <c r="AKG707"/>
      <c r="AKH707"/>
      <c r="AKI707"/>
      <c r="AKJ707"/>
      <c r="AKK707"/>
      <c r="AKL707"/>
      <c r="AKM707"/>
      <c r="AKN707"/>
      <c r="AKO707"/>
      <c r="AKP707"/>
      <c r="AKQ707"/>
      <c r="AKR707"/>
      <c r="AKS707"/>
      <c r="AKT707"/>
      <c r="AKU707"/>
      <c r="AKV707"/>
      <c r="AKW707"/>
      <c r="AKX707"/>
      <c r="AKY707"/>
      <c r="AKZ707"/>
      <c r="ALA707"/>
      <c r="ALB707"/>
      <c r="ALC707"/>
      <c r="ALD707"/>
      <c r="ALE707"/>
      <c r="ALF707"/>
      <c r="ALG707"/>
      <c r="ALH707"/>
      <c r="ALI707"/>
      <c r="ALJ707"/>
      <c r="ALK707"/>
      <c r="ALL707"/>
      <c r="ALM707"/>
      <c r="ALN707"/>
      <c r="ALO707"/>
      <c r="ALP707"/>
      <c r="ALQ707"/>
      <c r="ALR707"/>
      <c r="ALS707"/>
      <c r="ALT707"/>
      <c r="ALU707"/>
      <c r="ALV707"/>
      <c r="ALW707"/>
      <c r="ALX707"/>
      <c r="ALY707"/>
      <c r="ALZ707"/>
      <c r="AMA707"/>
      <c r="AMB707"/>
      <c r="AMC707"/>
      <c r="AMD707"/>
      <c r="AME707"/>
      <c r="AMF707"/>
      <c r="AMG707"/>
      <c r="AMH707"/>
      <c r="AMI707"/>
      <c r="AMJ707"/>
    </row>
    <row r="708" spans="1:1024" s="57" customFormat="1" ht="315" x14ac:dyDescent="0.3">
      <c r="A708" s="40" t="str">
        <f>VLOOKUP(E708,comité_bassin!A:B,2,0)</f>
        <v>Artois-Picardie, Rhin-Meuse</v>
      </c>
      <c r="B708" s="40" t="str">
        <f>VLOOKUP(E708,'Région SAGE'!$A$2:$B$233,2,0)</f>
        <v>HAUTS-DE-FRANCE</v>
      </c>
      <c r="C708" s="40" t="str">
        <f>VLOOKUP(E708,'département SAGE'!$A$2:$B$192,2,0)</f>
        <v>SOMME</v>
      </c>
      <c r="D708" s="41" t="s">
        <v>2712</v>
      </c>
      <c r="E708" s="75" t="s">
        <v>2713</v>
      </c>
      <c r="F708" s="42">
        <f>VLOOKUP(E708,date_approbation!$A$2:$B$192,2,0)</f>
        <v>42901</v>
      </c>
      <c r="G708" s="42" t="str">
        <f>VLOOKUP(E708,' SAGE nécessaire'!$A$2:$C$192,2,0)</f>
        <v>non</v>
      </c>
      <c r="H708" s="42" t="str">
        <f>VLOOKUP(E708,' SAGE nécessaire'!$A$2:$C$192,3,0)</f>
        <v>non</v>
      </c>
      <c r="I708" s="43">
        <v>2</v>
      </c>
      <c r="J708" s="44" t="s">
        <v>2719</v>
      </c>
      <c r="K708" s="40" t="s">
        <v>73</v>
      </c>
      <c r="L708" s="45" t="s">
        <v>74</v>
      </c>
      <c r="M708" s="59" t="s">
        <v>119</v>
      </c>
      <c r="N708" s="45"/>
      <c r="O708" s="46"/>
      <c r="P708" s="47" t="s">
        <v>2720</v>
      </c>
      <c r="Q708" s="48" t="s">
        <v>2721</v>
      </c>
      <c r="R708" s="79" t="s">
        <v>200</v>
      </c>
      <c r="S708" s="50" t="s">
        <v>79</v>
      </c>
      <c r="T708" s="81" t="s">
        <v>460</v>
      </c>
      <c r="U708" s="52" t="s">
        <v>81</v>
      </c>
      <c r="V708" s="58" t="s">
        <v>82</v>
      </c>
      <c r="X708" s="54" t="s">
        <v>83</v>
      </c>
      <c r="Y708" s="54" t="s">
        <v>83</v>
      </c>
      <c r="Z708" s="54" t="s">
        <v>84</v>
      </c>
      <c r="AA708" s="50" t="s">
        <v>2722</v>
      </c>
      <c r="AB708" s="55" t="s">
        <v>2723</v>
      </c>
      <c r="AC708" s="56"/>
      <c r="AJR708"/>
      <c r="AJS708"/>
      <c r="AJT708"/>
      <c r="AJU708"/>
      <c r="AJV708"/>
      <c r="AJW708"/>
      <c r="AJX708"/>
      <c r="AJY708"/>
      <c r="AJZ708"/>
      <c r="AKA708"/>
      <c r="AKB708"/>
      <c r="AKC708"/>
      <c r="AKD708"/>
      <c r="AKE708"/>
      <c r="AKF708"/>
      <c r="AKG708"/>
      <c r="AKH708"/>
      <c r="AKI708"/>
      <c r="AKJ708"/>
      <c r="AKK708"/>
      <c r="AKL708"/>
      <c r="AKM708"/>
      <c r="AKN708"/>
      <c r="AKO708"/>
      <c r="AKP708"/>
      <c r="AKQ708"/>
      <c r="AKR708"/>
      <c r="AKS708"/>
      <c r="AKT708"/>
      <c r="AKU708"/>
      <c r="AKV708"/>
      <c r="AKW708"/>
      <c r="AKX708"/>
      <c r="AKY708"/>
      <c r="AKZ708"/>
      <c r="ALA708"/>
      <c r="ALB708"/>
      <c r="ALC708"/>
      <c r="ALD708"/>
      <c r="ALE708"/>
      <c r="ALF708"/>
      <c r="ALG708"/>
      <c r="ALH708"/>
      <c r="ALI708"/>
      <c r="ALJ708"/>
      <c r="ALK708"/>
      <c r="ALL708"/>
      <c r="ALM708"/>
      <c r="ALN708"/>
      <c r="ALO708"/>
      <c r="ALP708"/>
      <c r="ALQ708"/>
      <c r="ALR708"/>
      <c r="ALS708"/>
      <c r="ALT708"/>
      <c r="ALU708"/>
      <c r="ALV708"/>
      <c r="ALW708"/>
      <c r="ALX708"/>
      <c r="ALY708"/>
      <c r="ALZ708"/>
      <c r="AMA708"/>
      <c r="AMB708"/>
      <c r="AMC708"/>
      <c r="AMD708"/>
      <c r="AME708"/>
      <c r="AMF708"/>
      <c r="AMG708"/>
      <c r="AMH708"/>
      <c r="AMI708"/>
      <c r="AMJ708"/>
    </row>
    <row r="709" spans="1:1024" s="57" customFormat="1" ht="336" x14ac:dyDescent="0.3">
      <c r="A709" s="40" t="str">
        <f>VLOOKUP(E709,comité_bassin!A:B,2,0)</f>
        <v>Artois-Picardie, Rhin-Meuse</v>
      </c>
      <c r="B709" s="40" t="str">
        <f>VLOOKUP(E709,'Région SAGE'!$A$2:$B$233,2,0)</f>
        <v>HAUTS-DE-FRANCE</v>
      </c>
      <c r="C709" s="40" t="str">
        <f>VLOOKUP(E709,'département SAGE'!$A$2:$B$192,2,0)</f>
        <v>NORD</v>
      </c>
      <c r="D709" s="41" t="s">
        <v>2724</v>
      </c>
      <c r="E709" s="75" t="s">
        <v>2725</v>
      </c>
      <c r="F709" s="42">
        <f>VLOOKUP(E709,date_approbation!$A$2:$B$192,2,0)</f>
        <v>43899</v>
      </c>
      <c r="G709" s="42" t="str">
        <f>VLOOKUP(E709,' SAGE nécessaire'!$A$2:$C$192,2,0)</f>
        <v>non</v>
      </c>
      <c r="H709" s="42" t="str">
        <f>VLOOKUP(E709,' SAGE nécessaire'!$A$2:$C$192,3,0)</f>
        <v>non</v>
      </c>
      <c r="I709" s="43">
        <v>1</v>
      </c>
      <c r="J709" s="44" t="s">
        <v>2726</v>
      </c>
      <c r="K709" s="40" t="s">
        <v>107</v>
      </c>
      <c r="L709" s="45" t="s">
        <v>138</v>
      </c>
      <c r="M709" s="46" t="s">
        <v>290</v>
      </c>
      <c r="N709" s="45"/>
      <c r="O709" s="46"/>
      <c r="P709" s="47" t="s">
        <v>2727</v>
      </c>
      <c r="Q709" s="48" t="s">
        <v>2728</v>
      </c>
      <c r="R709" s="79" t="s">
        <v>220</v>
      </c>
      <c r="S709" s="50" t="s">
        <v>2467</v>
      </c>
      <c r="T709" s="51" t="s">
        <v>354</v>
      </c>
      <c r="U709" s="52" t="s">
        <v>115</v>
      </c>
      <c r="V709" s="58" t="s">
        <v>82</v>
      </c>
      <c r="X709" s="54" t="s">
        <v>83</v>
      </c>
      <c r="Y709" s="54" t="s">
        <v>83</v>
      </c>
      <c r="Z709" s="54" t="s">
        <v>84</v>
      </c>
      <c r="AA709" s="50" t="s">
        <v>2729</v>
      </c>
      <c r="AB709" s="55" t="s">
        <v>2730</v>
      </c>
      <c r="AC709" s="56"/>
      <c r="AJR709"/>
      <c r="AJS709"/>
      <c r="AJT709"/>
      <c r="AJU709"/>
      <c r="AJV709"/>
      <c r="AJW709"/>
      <c r="AJX709"/>
      <c r="AJY709"/>
      <c r="AJZ709"/>
      <c r="AKA709"/>
      <c r="AKB709"/>
      <c r="AKC709"/>
      <c r="AKD709"/>
      <c r="AKE709"/>
      <c r="AKF709"/>
      <c r="AKG709"/>
      <c r="AKH709"/>
      <c r="AKI709"/>
      <c r="AKJ709"/>
      <c r="AKK709"/>
      <c r="AKL709"/>
      <c r="AKM709"/>
      <c r="AKN709"/>
      <c r="AKO709"/>
      <c r="AKP709"/>
      <c r="AKQ709"/>
      <c r="AKR709"/>
      <c r="AKS709"/>
      <c r="AKT709"/>
      <c r="AKU709"/>
      <c r="AKV709"/>
      <c r="AKW709"/>
      <c r="AKX709"/>
      <c r="AKY709"/>
      <c r="AKZ709"/>
      <c r="ALA709"/>
      <c r="ALB709"/>
      <c r="ALC709"/>
      <c r="ALD709"/>
      <c r="ALE709"/>
      <c r="ALF709"/>
      <c r="ALG709"/>
      <c r="ALH709"/>
      <c r="ALI709"/>
      <c r="ALJ709"/>
      <c r="ALK709"/>
      <c r="ALL709"/>
      <c r="ALM709"/>
      <c r="ALN709"/>
      <c r="ALO709"/>
      <c r="ALP709"/>
      <c r="ALQ709"/>
      <c r="ALR709"/>
      <c r="ALS709"/>
      <c r="ALT709"/>
      <c r="ALU709"/>
      <c r="ALV709"/>
      <c r="ALW709"/>
      <c r="ALX709"/>
      <c r="ALY709"/>
      <c r="ALZ709"/>
      <c r="AMA709"/>
      <c r="AMB709"/>
      <c r="AMC709"/>
      <c r="AMD709"/>
      <c r="AME709"/>
      <c r="AMF709"/>
      <c r="AMG709"/>
      <c r="AMH709"/>
      <c r="AMI709"/>
      <c r="AMJ709"/>
    </row>
    <row r="710" spans="1:1024" s="57" customFormat="1" ht="363" customHeight="1" x14ac:dyDescent="0.3">
      <c r="A710" s="40" t="str">
        <f>VLOOKUP(E710,comité_bassin!A:B,2,0)</f>
        <v>Artois-Picardie, Rhin-Meuse</v>
      </c>
      <c r="B710" s="40" t="str">
        <f>VLOOKUP(E710,'Région SAGE'!$A$2:$B$233,2,0)</f>
        <v>HAUTS-DE-FRANCE</v>
      </c>
      <c r="C710" s="40" t="str">
        <f>VLOOKUP(E710,'département SAGE'!$A$2:$B$192,2,0)</f>
        <v>NORD</v>
      </c>
      <c r="D710" s="41" t="s">
        <v>2724</v>
      </c>
      <c r="E710" s="75" t="s">
        <v>2725</v>
      </c>
      <c r="F710" s="42">
        <f>VLOOKUP(E710,date_approbation!$A$2:$B$192,2,0)</f>
        <v>43899</v>
      </c>
      <c r="G710" s="42" t="str">
        <f>VLOOKUP(E710,' SAGE nécessaire'!$A$2:$C$192,2,0)</f>
        <v>non</v>
      </c>
      <c r="H710" s="42" t="str">
        <f>VLOOKUP(E710,' SAGE nécessaire'!$A$2:$C$192,3,0)</f>
        <v>non</v>
      </c>
      <c r="I710" s="43">
        <v>2</v>
      </c>
      <c r="J710" s="44" t="s">
        <v>2731</v>
      </c>
      <c r="K710" s="40" t="s">
        <v>73</v>
      </c>
      <c r="L710" s="45" t="s">
        <v>74</v>
      </c>
      <c r="M710" s="46" t="s">
        <v>224</v>
      </c>
      <c r="N710" s="45"/>
      <c r="O710" s="46"/>
      <c r="P710" s="47" t="s">
        <v>2732</v>
      </c>
      <c r="Q710" s="48"/>
      <c r="R710" s="79"/>
      <c r="S710" s="50" t="s">
        <v>79</v>
      </c>
      <c r="T710" s="81"/>
      <c r="U710" s="52"/>
      <c r="V710" s="58"/>
      <c r="X710" s="90"/>
      <c r="Y710" s="90"/>
      <c r="Z710" s="54"/>
      <c r="AA710" s="50"/>
      <c r="AB710" s="55"/>
      <c r="AC710" s="56"/>
      <c r="AJR710"/>
      <c r="AJS710"/>
      <c r="AJT710"/>
      <c r="AJU710"/>
      <c r="AJV710"/>
      <c r="AJW710"/>
      <c r="AJX710"/>
      <c r="AJY710"/>
      <c r="AJZ710"/>
      <c r="AKA710"/>
      <c r="AKB710"/>
      <c r="AKC710"/>
      <c r="AKD710"/>
      <c r="AKE710"/>
      <c r="AKF710"/>
      <c r="AKG710"/>
      <c r="AKH710"/>
      <c r="AKI710"/>
      <c r="AKJ710"/>
      <c r="AKK710"/>
      <c r="AKL710"/>
      <c r="AKM710"/>
      <c r="AKN710"/>
      <c r="AKO710"/>
      <c r="AKP710"/>
      <c r="AKQ710"/>
      <c r="AKR710"/>
      <c r="AKS710"/>
      <c r="AKT710"/>
      <c r="AKU710"/>
      <c r="AKV710"/>
      <c r="AKW710"/>
      <c r="AKX710"/>
      <c r="AKY710"/>
      <c r="AKZ710"/>
      <c r="ALA710"/>
      <c r="ALB710"/>
      <c r="ALC710"/>
      <c r="ALD710"/>
      <c r="ALE710"/>
      <c r="ALF710"/>
      <c r="ALG710"/>
      <c r="ALH710"/>
      <c r="ALI710"/>
      <c r="ALJ710"/>
      <c r="ALK710"/>
      <c r="ALL710"/>
      <c r="ALM710"/>
      <c r="ALN710"/>
      <c r="ALO710"/>
      <c r="ALP710"/>
      <c r="ALQ710"/>
      <c r="ALR710"/>
      <c r="ALS710"/>
      <c r="ALT710"/>
      <c r="ALU710"/>
      <c r="ALV710"/>
      <c r="ALW710"/>
      <c r="ALX710"/>
      <c r="ALY710"/>
      <c r="ALZ710"/>
      <c r="AMA710"/>
      <c r="AMB710"/>
      <c r="AMC710"/>
      <c r="AMD710"/>
      <c r="AME710"/>
      <c r="AMF710"/>
      <c r="AMG710"/>
      <c r="AMH710"/>
      <c r="AMI710"/>
      <c r="AMJ710"/>
    </row>
    <row r="711" spans="1:1024" s="57" customFormat="1" ht="42" x14ac:dyDescent="0.3">
      <c r="A711" s="40" t="str">
        <f>VLOOKUP(E711,comité_bassin!A:B,2,0)</f>
        <v>Artois-Picardie, Rhin-Meuse</v>
      </c>
      <c r="B711" s="40" t="str">
        <f>VLOOKUP(E711,'Région SAGE'!$A$2:$B$233,2,0)</f>
        <v>HAUTS-DE-FRANCE</v>
      </c>
      <c r="C711" s="40" t="str">
        <f>VLOOKUP(E711,'département SAGE'!$A$2:$B$192,2,0)</f>
        <v>NORD</v>
      </c>
      <c r="D711" s="41" t="s">
        <v>2724</v>
      </c>
      <c r="E711" s="75" t="s">
        <v>2725</v>
      </c>
      <c r="F711" s="42">
        <f>VLOOKUP(E711,date_approbation!$A$2:$B$192,2,0)</f>
        <v>43899</v>
      </c>
      <c r="G711" s="42" t="str">
        <f>VLOOKUP(E711,' SAGE nécessaire'!$A$2:$C$192,2,0)</f>
        <v>non</v>
      </c>
      <c r="H711" s="42" t="str">
        <f>VLOOKUP(E711,' SAGE nécessaire'!$A$2:$C$192,3,0)</f>
        <v>non</v>
      </c>
      <c r="I711" s="43">
        <v>3</v>
      </c>
      <c r="J711" s="44" t="s">
        <v>2733</v>
      </c>
      <c r="K711" s="40" t="s">
        <v>73</v>
      </c>
      <c r="L711" s="45" t="s">
        <v>74</v>
      </c>
      <c r="M711" s="46" t="s">
        <v>87</v>
      </c>
      <c r="N711" s="45"/>
      <c r="O711" s="46"/>
      <c r="P711" s="47" t="s">
        <v>2734</v>
      </c>
      <c r="Q711" s="48"/>
      <c r="R711" s="79"/>
      <c r="S711" s="55" t="s">
        <v>1784</v>
      </c>
      <c r="T711" s="81"/>
      <c r="U711" s="52"/>
      <c r="V711" s="58"/>
      <c r="X711" s="90"/>
      <c r="Y711" s="90"/>
      <c r="Z711" s="54"/>
      <c r="AA711" s="50"/>
      <c r="AB711" s="55"/>
      <c r="AC711" s="56"/>
      <c r="AJR711"/>
      <c r="AJS711"/>
      <c r="AJT711"/>
      <c r="AJU711"/>
      <c r="AJV711"/>
      <c r="AJW711"/>
      <c r="AJX711"/>
      <c r="AJY711"/>
      <c r="AJZ711"/>
      <c r="AKA711"/>
      <c r="AKB711"/>
      <c r="AKC711"/>
      <c r="AKD711"/>
      <c r="AKE711"/>
      <c r="AKF711"/>
      <c r="AKG711"/>
      <c r="AKH711"/>
      <c r="AKI711"/>
      <c r="AKJ711"/>
      <c r="AKK711"/>
      <c r="AKL711"/>
      <c r="AKM711"/>
      <c r="AKN711"/>
      <c r="AKO711"/>
      <c r="AKP711"/>
      <c r="AKQ711"/>
      <c r="AKR711"/>
      <c r="AKS711"/>
      <c r="AKT711"/>
      <c r="AKU711"/>
      <c r="AKV711"/>
      <c r="AKW711"/>
      <c r="AKX711"/>
      <c r="AKY711"/>
      <c r="AKZ711"/>
      <c r="ALA711"/>
      <c r="ALB711"/>
      <c r="ALC711"/>
      <c r="ALD711"/>
      <c r="ALE711"/>
      <c r="ALF711"/>
      <c r="ALG711"/>
      <c r="ALH711"/>
      <c r="ALI711"/>
      <c r="ALJ711"/>
      <c r="ALK711"/>
      <c r="ALL711"/>
      <c r="ALM711"/>
      <c r="ALN711"/>
      <c r="ALO711"/>
      <c r="ALP711"/>
      <c r="ALQ711"/>
      <c r="ALR711"/>
      <c r="ALS711"/>
      <c r="ALT711"/>
      <c r="ALU711"/>
      <c r="ALV711"/>
      <c r="ALW711"/>
      <c r="ALX711"/>
      <c r="ALY711"/>
      <c r="ALZ711"/>
      <c r="AMA711"/>
      <c r="AMB711"/>
      <c r="AMC711"/>
      <c r="AMD711"/>
      <c r="AME711"/>
      <c r="AMF711"/>
      <c r="AMG711"/>
      <c r="AMH711"/>
      <c r="AMI711"/>
      <c r="AMJ711"/>
    </row>
    <row r="712" spans="1:1024" s="57" customFormat="1" ht="42" x14ac:dyDescent="0.3">
      <c r="A712" s="40" t="str">
        <f>VLOOKUP(E712,comité_bassin!A:B,2,0)</f>
        <v>Artois-Picardie, Rhin-Meuse</v>
      </c>
      <c r="B712" s="40" t="str">
        <f>VLOOKUP(E712,'Région SAGE'!$A$2:$B$233,2,0)</f>
        <v>HAUTS-DE-FRANCE</v>
      </c>
      <c r="C712" s="40" t="str">
        <f>VLOOKUP(E712,'département SAGE'!$A$2:$B$192,2,0)</f>
        <v>NORD</v>
      </c>
      <c r="D712" s="41" t="s">
        <v>2724</v>
      </c>
      <c r="E712" s="75" t="s">
        <v>2725</v>
      </c>
      <c r="F712" s="42">
        <f>VLOOKUP(E712,date_approbation!$A$2:$B$192,2,0)</f>
        <v>43899</v>
      </c>
      <c r="G712" s="42" t="str">
        <f>VLOOKUP(E712,' SAGE nécessaire'!$A$2:$C$192,2,0)</f>
        <v>non</v>
      </c>
      <c r="H712" s="42" t="str">
        <f>VLOOKUP(E712,' SAGE nécessaire'!$A$2:$C$192,3,0)</f>
        <v>non</v>
      </c>
      <c r="I712" s="43">
        <v>4</v>
      </c>
      <c r="J712" s="44" t="s">
        <v>2735</v>
      </c>
      <c r="K712" s="40" t="s">
        <v>73</v>
      </c>
      <c r="L712" s="45"/>
      <c r="M712" s="46"/>
      <c r="N712" s="45"/>
      <c r="O712" s="46"/>
      <c r="P712" s="47" t="s">
        <v>2736</v>
      </c>
      <c r="Q712" s="48"/>
      <c r="R712" s="79"/>
      <c r="S712" s="55" t="s">
        <v>1784</v>
      </c>
      <c r="T712" s="81"/>
      <c r="U712" s="52"/>
      <c r="V712" s="58"/>
      <c r="X712" s="90"/>
      <c r="Y712" s="90"/>
      <c r="Z712" s="54"/>
      <c r="AA712" s="50"/>
      <c r="AB712" s="55"/>
      <c r="AC712" s="56"/>
      <c r="AJR712"/>
      <c r="AJS712"/>
      <c r="AJT712"/>
      <c r="AJU712"/>
      <c r="AJV712"/>
      <c r="AJW712"/>
      <c r="AJX712"/>
      <c r="AJY712"/>
      <c r="AJZ712"/>
      <c r="AKA712"/>
      <c r="AKB712"/>
      <c r="AKC712"/>
      <c r="AKD712"/>
      <c r="AKE712"/>
      <c r="AKF712"/>
      <c r="AKG712"/>
      <c r="AKH712"/>
      <c r="AKI712"/>
      <c r="AKJ712"/>
      <c r="AKK712"/>
      <c r="AKL712"/>
      <c r="AKM712"/>
      <c r="AKN712"/>
      <c r="AKO712"/>
      <c r="AKP712"/>
      <c r="AKQ712"/>
      <c r="AKR712"/>
      <c r="AKS712"/>
      <c r="AKT712"/>
      <c r="AKU712"/>
      <c r="AKV712"/>
      <c r="AKW712"/>
      <c r="AKX712"/>
      <c r="AKY712"/>
      <c r="AKZ712"/>
      <c r="ALA712"/>
      <c r="ALB712"/>
      <c r="ALC712"/>
      <c r="ALD712"/>
      <c r="ALE712"/>
      <c r="ALF712"/>
      <c r="ALG712"/>
      <c r="ALH712"/>
      <c r="ALI712"/>
      <c r="ALJ712"/>
      <c r="ALK712"/>
      <c r="ALL712"/>
      <c r="ALM712"/>
      <c r="ALN712"/>
      <c r="ALO712"/>
      <c r="ALP712"/>
      <c r="ALQ712"/>
      <c r="ALR712"/>
      <c r="ALS712"/>
      <c r="ALT712"/>
      <c r="ALU712"/>
      <c r="ALV712"/>
      <c r="ALW712"/>
      <c r="ALX712"/>
      <c r="ALY712"/>
      <c r="ALZ712"/>
      <c r="AMA712"/>
      <c r="AMB712"/>
      <c r="AMC712"/>
      <c r="AMD712"/>
      <c r="AME712"/>
      <c r="AMF712"/>
      <c r="AMG712"/>
      <c r="AMH712"/>
      <c r="AMI712"/>
      <c r="AMJ712"/>
    </row>
    <row r="713" spans="1:1024" s="57" customFormat="1" ht="84" x14ac:dyDescent="0.3">
      <c r="A713" s="40" t="str">
        <f>VLOOKUP(E713,comité_bassin!A:B,2,0)</f>
        <v>Artois-Picardie, Rhin-Meuse</v>
      </c>
      <c r="B713" s="40" t="str">
        <f>VLOOKUP(E713,'Région SAGE'!$A$2:$B$233,2,0)</f>
        <v>HAUTS-DE-FRANCE</v>
      </c>
      <c r="C713" s="40" t="str">
        <f>VLOOKUP(E713,'département SAGE'!$A$2:$B$192,2,0)</f>
        <v>NORD</v>
      </c>
      <c r="D713" s="41" t="s">
        <v>2737</v>
      </c>
      <c r="E713" s="75" t="s">
        <v>2738</v>
      </c>
      <c r="F713" s="42">
        <f>VLOOKUP(E713,date_approbation!$A$2:$B$194,2,0)</f>
        <v>42704</v>
      </c>
      <c r="G713" s="42" t="str">
        <f>VLOOKUP(E713,' SAGE nécessaire'!$A$2:$C$192,2,0)</f>
        <v>non</v>
      </c>
      <c r="H713" s="42" t="str">
        <f>VLOOKUP(E713,' SAGE nécessaire'!$A$2:$C$192,3,0)</f>
        <v>non</v>
      </c>
      <c r="I713" s="43" t="s">
        <v>480</v>
      </c>
      <c r="J713" s="44" t="s">
        <v>2739</v>
      </c>
      <c r="K713" s="40" t="s">
        <v>73</v>
      </c>
      <c r="L713" s="45" t="s">
        <v>138</v>
      </c>
      <c r="M713" s="46" t="s">
        <v>139</v>
      </c>
      <c r="N713" s="45"/>
      <c r="O713" s="46"/>
      <c r="P713" s="47" t="s">
        <v>2740</v>
      </c>
      <c r="Q713" s="48" t="s">
        <v>2741</v>
      </c>
      <c r="R713" s="79" t="s">
        <v>200</v>
      </c>
      <c r="S713" s="50" t="s">
        <v>79</v>
      </c>
      <c r="T713" s="51" t="s">
        <v>285</v>
      </c>
      <c r="U713" s="52" t="s">
        <v>81</v>
      </c>
      <c r="V713" s="58" t="s">
        <v>82</v>
      </c>
      <c r="X713" s="54" t="s">
        <v>83</v>
      </c>
      <c r="Y713" s="54" t="s">
        <v>83</v>
      </c>
      <c r="Z713" s="54" t="s">
        <v>84</v>
      </c>
      <c r="AA713" s="50"/>
      <c r="AB713" s="55"/>
      <c r="AC713" s="56"/>
      <c r="AJR713"/>
      <c r="AJS713"/>
      <c r="AJT713"/>
      <c r="AJU713"/>
      <c r="AJV713"/>
      <c r="AJW713"/>
      <c r="AJX713"/>
      <c r="AJY713"/>
      <c r="AJZ713"/>
      <c r="AKA713"/>
      <c r="AKB713"/>
      <c r="AKC713"/>
      <c r="AKD713"/>
      <c r="AKE713"/>
      <c r="AKF713"/>
      <c r="AKG713"/>
      <c r="AKH713"/>
      <c r="AKI713"/>
      <c r="AKJ713"/>
      <c r="AKK713"/>
      <c r="AKL713"/>
      <c r="AKM713"/>
      <c r="AKN713"/>
      <c r="AKO713"/>
      <c r="AKP713"/>
      <c r="AKQ713"/>
      <c r="AKR713"/>
      <c r="AKS713"/>
      <c r="AKT713"/>
      <c r="AKU713"/>
      <c r="AKV713"/>
      <c r="AKW713"/>
      <c r="AKX713"/>
      <c r="AKY713"/>
      <c r="AKZ713"/>
      <c r="ALA713"/>
      <c r="ALB713"/>
      <c r="ALC713"/>
      <c r="ALD713"/>
      <c r="ALE713"/>
      <c r="ALF713"/>
      <c r="ALG713"/>
      <c r="ALH713"/>
      <c r="ALI713"/>
      <c r="ALJ713"/>
      <c r="ALK713"/>
      <c r="ALL713"/>
      <c r="ALM713"/>
      <c r="ALN713"/>
      <c r="ALO713"/>
      <c r="ALP713"/>
      <c r="ALQ713"/>
      <c r="ALR713"/>
      <c r="ALS713"/>
      <c r="ALT713"/>
      <c r="ALU713"/>
      <c r="ALV713"/>
      <c r="ALW713"/>
      <c r="ALX713"/>
      <c r="ALY713"/>
      <c r="ALZ713"/>
      <c r="AMA713"/>
      <c r="AMB713"/>
      <c r="AMC713"/>
      <c r="AMD713"/>
      <c r="AME713"/>
      <c r="AMF713"/>
      <c r="AMG713"/>
      <c r="AMH713"/>
      <c r="AMI713"/>
      <c r="AMJ713"/>
    </row>
    <row r="714" spans="1:1024" s="57" customFormat="1" ht="63" x14ac:dyDescent="0.3">
      <c r="A714" s="40" t="str">
        <f>VLOOKUP(E714,comité_bassin!A:B,2,0)</f>
        <v>Artois-Picardie, Rhin-Meuse</v>
      </c>
      <c r="B714" s="40" t="str">
        <f>VLOOKUP(E714,'Région SAGE'!$A$2:$B$233,2,0)</f>
        <v>HAUTS-DE-FRANCE</v>
      </c>
      <c r="C714" s="40" t="str">
        <f>VLOOKUP(E714,'département SAGE'!$A$2:$B$192,2,0)</f>
        <v>NORD</v>
      </c>
      <c r="D714" s="41" t="s">
        <v>2737</v>
      </c>
      <c r="E714" s="75" t="s">
        <v>2738</v>
      </c>
      <c r="F714" s="42">
        <f>VLOOKUP(E714,date_approbation!$A$2:$B$194,2,0)</f>
        <v>42704</v>
      </c>
      <c r="G714" s="42" t="str">
        <f>VLOOKUP(E714,' SAGE nécessaire'!$A$2:$C$192,2,0)</f>
        <v>non</v>
      </c>
      <c r="H714" s="42" t="str">
        <f>VLOOKUP(E714,' SAGE nécessaire'!$A$2:$C$192,3,0)</f>
        <v>non</v>
      </c>
      <c r="I714" s="43" t="s">
        <v>484</v>
      </c>
      <c r="J714" s="44" t="s">
        <v>2742</v>
      </c>
      <c r="K714" s="40" t="s">
        <v>73</v>
      </c>
      <c r="L714" s="45" t="s">
        <v>108</v>
      </c>
      <c r="M714" s="46" t="s">
        <v>308</v>
      </c>
      <c r="N714" s="45" t="s">
        <v>138</v>
      </c>
      <c r="O714" s="46" t="s">
        <v>308</v>
      </c>
      <c r="P714" s="47" t="s">
        <v>2743</v>
      </c>
      <c r="Q714" s="48" t="s">
        <v>2744</v>
      </c>
      <c r="R714" s="79" t="s">
        <v>220</v>
      </c>
      <c r="S714" s="50" t="s">
        <v>79</v>
      </c>
      <c r="T714" s="81" t="s">
        <v>958</v>
      </c>
      <c r="U714" s="52" t="s">
        <v>115</v>
      </c>
      <c r="V714" s="58" t="s">
        <v>82</v>
      </c>
      <c r="X714" s="54" t="s">
        <v>83</v>
      </c>
      <c r="Y714" s="54" t="s">
        <v>83</v>
      </c>
      <c r="Z714" s="54" t="s">
        <v>84</v>
      </c>
      <c r="AA714" s="50"/>
      <c r="AB714" s="55"/>
      <c r="AC714" s="56"/>
      <c r="AJR714"/>
      <c r="AJS714"/>
      <c r="AJT714"/>
      <c r="AJU714"/>
      <c r="AJV714"/>
      <c r="AJW714"/>
      <c r="AJX714"/>
      <c r="AJY714"/>
      <c r="AJZ714"/>
      <c r="AKA714"/>
      <c r="AKB714"/>
      <c r="AKC714"/>
      <c r="AKD714"/>
      <c r="AKE714"/>
      <c r="AKF714"/>
      <c r="AKG714"/>
      <c r="AKH714"/>
      <c r="AKI714"/>
      <c r="AKJ714"/>
      <c r="AKK714"/>
      <c r="AKL714"/>
      <c r="AKM714"/>
      <c r="AKN714"/>
      <c r="AKO714"/>
      <c r="AKP714"/>
      <c r="AKQ714"/>
      <c r="AKR714"/>
      <c r="AKS714"/>
      <c r="AKT714"/>
      <c r="AKU714"/>
      <c r="AKV714"/>
      <c r="AKW714"/>
      <c r="AKX714"/>
      <c r="AKY714"/>
      <c r="AKZ714"/>
      <c r="ALA714"/>
      <c r="ALB714"/>
      <c r="ALC714"/>
      <c r="ALD714"/>
      <c r="ALE714"/>
      <c r="ALF714"/>
      <c r="ALG714"/>
      <c r="ALH714"/>
      <c r="ALI714"/>
      <c r="ALJ714"/>
      <c r="ALK714"/>
      <c r="ALL714"/>
      <c r="ALM714"/>
      <c r="ALN714"/>
      <c r="ALO714"/>
      <c r="ALP714"/>
      <c r="ALQ714"/>
      <c r="ALR714"/>
      <c r="ALS714"/>
      <c r="ALT714"/>
      <c r="ALU714"/>
      <c r="ALV714"/>
      <c r="ALW714"/>
      <c r="ALX714"/>
      <c r="ALY714"/>
      <c r="ALZ714"/>
      <c r="AMA714"/>
      <c r="AMB714"/>
      <c r="AMC714"/>
      <c r="AMD714"/>
      <c r="AME714"/>
      <c r="AMF714"/>
      <c r="AMG714"/>
      <c r="AMH714"/>
      <c r="AMI714"/>
      <c r="AMJ714"/>
    </row>
    <row r="715" spans="1:1024" s="57" customFormat="1" ht="147" x14ac:dyDescent="0.3">
      <c r="A715" s="40" t="str">
        <f>VLOOKUP(E715,comité_bassin!A:B,2,0)</f>
        <v>Artois-Picardie, Rhin-Meuse</v>
      </c>
      <c r="B715" s="40" t="str">
        <f>VLOOKUP(E715,'Région SAGE'!$A$2:$B$233,2,0)</f>
        <v>HAUTS-DE-FRANCE</v>
      </c>
      <c r="C715" s="40" t="str">
        <f>VLOOKUP(E715,'département SAGE'!$A$2:$B$192,2,0)</f>
        <v>NORD</v>
      </c>
      <c r="D715" s="41" t="s">
        <v>2737</v>
      </c>
      <c r="E715" s="75" t="s">
        <v>2738</v>
      </c>
      <c r="F715" s="42">
        <f>VLOOKUP(E715,date_approbation!$A$2:$B$194,2,0)</f>
        <v>42704</v>
      </c>
      <c r="G715" s="42" t="str">
        <f>VLOOKUP(E715,' SAGE nécessaire'!$A$2:$C$192,2,0)</f>
        <v>non</v>
      </c>
      <c r="H715" s="42" t="str">
        <f>VLOOKUP(E715,' SAGE nécessaire'!$A$2:$C$192,3,0)</f>
        <v>non</v>
      </c>
      <c r="I715" s="43" t="s">
        <v>489</v>
      </c>
      <c r="J715" s="44" t="s">
        <v>2745</v>
      </c>
      <c r="K715" s="40" t="s">
        <v>73</v>
      </c>
      <c r="L715" s="45" t="str">
        <f>IF(OR(S715="2°a)", S715="2°b)",S715="2°c)",S715="4°"),"Milieux aquatiques","")</f>
        <v>Milieux aquatiques</v>
      </c>
      <c r="M715" s="46" t="s">
        <v>224</v>
      </c>
      <c r="N715" s="45"/>
      <c r="O715" s="46"/>
      <c r="P715" s="47" t="s">
        <v>2746</v>
      </c>
      <c r="Q715" s="48" t="s">
        <v>2747</v>
      </c>
      <c r="R715" s="79" t="s">
        <v>200</v>
      </c>
      <c r="S715" s="50" t="s">
        <v>79</v>
      </c>
      <c r="T715" s="67" t="s">
        <v>1282</v>
      </c>
      <c r="U715" s="52"/>
      <c r="V715" s="58" t="s">
        <v>82</v>
      </c>
      <c r="X715" s="54" t="s">
        <v>83</v>
      </c>
      <c r="Y715" s="54" t="s">
        <v>83</v>
      </c>
      <c r="Z715" s="54" t="s">
        <v>84</v>
      </c>
      <c r="AA715" s="50"/>
      <c r="AB715" s="55"/>
      <c r="AC715" s="56"/>
      <c r="AJR715"/>
      <c r="AJS715"/>
      <c r="AJT715"/>
      <c r="AJU715"/>
      <c r="AJV715"/>
      <c r="AJW715"/>
      <c r="AJX715"/>
      <c r="AJY715"/>
      <c r="AJZ715"/>
      <c r="AKA715"/>
      <c r="AKB715"/>
      <c r="AKC715"/>
      <c r="AKD715"/>
      <c r="AKE715"/>
      <c r="AKF715"/>
      <c r="AKG715"/>
      <c r="AKH715"/>
      <c r="AKI715"/>
      <c r="AKJ715"/>
      <c r="AKK715"/>
      <c r="AKL715"/>
      <c r="AKM715"/>
      <c r="AKN715"/>
      <c r="AKO715"/>
      <c r="AKP715"/>
      <c r="AKQ715"/>
      <c r="AKR715"/>
      <c r="AKS715"/>
      <c r="AKT715"/>
      <c r="AKU715"/>
      <c r="AKV715"/>
      <c r="AKW715"/>
      <c r="AKX715"/>
      <c r="AKY715"/>
      <c r="AKZ715"/>
      <c r="ALA715"/>
      <c r="ALB715"/>
      <c r="ALC715"/>
      <c r="ALD715"/>
      <c r="ALE715"/>
      <c r="ALF715"/>
      <c r="ALG715"/>
      <c r="ALH715"/>
      <c r="ALI715"/>
      <c r="ALJ715"/>
      <c r="ALK715"/>
      <c r="ALL715"/>
      <c r="ALM715"/>
      <c r="ALN715"/>
      <c r="ALO715"/>
      <c r="ALP715"/>
      <c r="ALQ715"/>
      <c r="ALR715"/>
      <c r="ALS715"/>
      <c r="ALT715"/>
      <c r="ALU715"/>
      <c r="ALV715"/>
      <c r="ALW715"/>
      <c r="ALX715"/>
      <c r="ALY715"/>
      <c r="ALZ715"/>
      <c r="AMA715"/>
      <c r="AMB715"/>
      <c r="AMC715"/>
      <c r="AMD715"/>
      <c r="AME715"/>
      <c r="AMF715"/>
      <c r="AMG715"/>
      <c r="AMH715"/>
      <c r="AMI715"/>
      <c r="AMJ715"/>
    </row>
    <row r="716" spans="1:1024" s="57" customFormat="1" ht="84" x14ac:dyDescent="0.3">
      <c r="A716" s="40" t="str">
        <f>VLOOKUP(E716,comité_bassin!A:B,2,0)</f>
        <v>Artois-Picardie, Rhin-Meuse</v>
      </c>
      <c r="B716" s="40" t="str">
        <f>VLOOKUP(E716,'Région SAGE'!$A$2:$B$233,2,0)</f>
        <v>HAUTS-DE-FRANCE</v>
      </c>
      <c r="C716" s="40" t="str">
        <f>VLOOKUP(E716,'département SAGE'!$A$2:$B$192,2,0)</f>
        <v>NORD</v>
      </c>
      <c r="D716" s="41" t="s">
        <v>2737</v>
      </c>
      <c r="E716" s="75" t="s">
        <v>2738</v>
      </c>
      <c r="F716" s="42">
        <f>VLOOKUP(E716,date_approbation!$A$2:$B$194,2,0)</f>
        <v>42704</v>
      </c>
      <c r="G716" s="42" t="str">
        <f>VLOOKUP(E716,' SAGE nécessaire'!$A$2:$C$192,2,0)</f>
        <v>non</v>
      </c>
      <c r="H716" s="42" t="str">
        <f>VLOOKUP(E716,' SAGE nécessaire'!$A$2:$C$192,3,0)</f>
        <v>non</v>
      </c>
      <c r="I716" s="43" t="s">
        <v>493</v>
      </c>
      <c r="J716" s="44" t="s">
        <v>2748</v>
      </c>
      <c r="K716" s="40" t="s">
        <v>73</v>
      </c>
      <c r="L716" s="45" t="str">
        <f>IF(OR(S716="2°a)", S716="2°b)",S716="2°c)",S716="4°"),"Milieux aquatiques","")</f>
        <v>Milieux aquatiques</v>
      </c>
      <c r="M716" s="46" t="s">
        <v>87</v>
      </c>
      <c r="N716" s="45"/>
      <c r="O716" s="46"/>
      <c r="P716" s="47" t="s">
        <v>2749</v>
      </c>
      <c r="Q716" s="48" t="s">
        <v>2750</v>
      </c>
      <c r="R716" s="79" t="s">
        <v>200</v>
      </c>
      <c r="S716" s="50" t="s">
        <v>79</v>
      </c>
      <c r="T716" s="81" t="s">
        <v>92</v>
      </c>
      <c r="U716" s="52" t="s">
        <v>115</v>
      </c>
      <c r="V716" s="58" t="s">
        <v>82</v>
      </c>
      <c r="X716" s="54" t="s">
        <v>83</v>
      </c>
      <c r="Y716" s="54" t="s">
        <v>83</v>
      </c>
      <c r="Z716" s="54" t="s">
        <v>84</v>
      </c>
      <c r="AA716" s="50"/>
      <c r="AB716" s="55"/>
      <c r="AC716" s="56"/>
      <c r="AJR716"/>
      <c r="AJS716"/>
      <c r="AJT716"/>
      <c r="AJU716"/>
      <c r="AJV716"/>
      <c r="AJW716"/>
      <c r="AJX716"/>
      <c r="AJY716"/>
      <c r="AJZ716"/>
      <c r="AKA716"/>
      <c r="AKB716"/>
      <c r="AKC716"/>
      <c r="AKD716"/>
      <c r="AKE716"/>
      <c r="AKF716"/>
      <c r="AKG716"/>
      <c r="AKH716"/>
      <c r="AKI716"/>
      <c r="AKJ716"/>
      <c r="AKK716"/>
      <c r="AKL716"/>
      <c r="AKM716"/>
      <c r="AKN716"/>
      <c r="AKO716"/>
      <c r="AKP716"/>
      <c r="AKQ716"/>
      <c r="AKR716"/>
      <c r="AKS716"/>
      <c r="AKT716"/>
      <c r="AKU716"/>
      <c r="AKV716"/>
      <c r="AKW716"/>
      <c r="AKX716"/>
      <c r="AKY716"/>
      <c r="AKZ716"/>
      <c r="ALA716"/>
      <c r="ALB716"/>
      <c r="ALC716"/>
      <c r="ALD716"/>
      <c r="ALE716"/>
      <c r="ALF716"/>
      <c r="ALG716"/>
      <c r="ALH716"/>
      <c r="ALI716"/>
      <c r="ALJ716"/>
      <c r="ALK716"/>
      <c r="ALL716"/>
      <c r="ALM716"/>
      <c r="ALN716"/>
      <c r="ALO716"/>
      <c r="ALP716"/>
      <c r="ALQ716"/>
      <c r="ALR716"/>
      <c r="ALS716"/>
      <c r="ALT716"/>
      <c r="ALU716"/>
      <c r="ALV716"/>
      <c r="ALW716"/>
      <c r="ALX716"/>
      <c r="ALY716"/>
      <c r="ALZ716"/>
      <c r="AMA716"/>
      <c r="AMB716"/>
      <c r="AMC716"/>
      <c r="AMD716"/>
      <c r="AME716"/>
      <c r="AMF716"/>
      <c r="AMG716"/>
      <c r="AMH716"/>
      <c r="AMI716"/>
      <c r="AMJ716"/>
    </row>
    <row r="717" spans="1:1024" s="57" customFormat="1" ht="210" x14ac:dyDescent="0.3">
      <c r="A717" s="40" t="str">
        <f>VLOOKUP(E717,comité_bassin!A:B,2,0)</f>
        <v>Artois-Picardie, Rhin-Meuse</v>
      </c>
      <c r="B717" s="40" t="str">
        <f>VLOOKUP(E717,'Région SAGE'!$A$2:$B$233,2,0)</f>
        <v>HAUTS-DE-FRANCE</v>
      </c>
      <c r="C717" s="40" t="str">
        <f>VLOOKUP(E717,'département SAGE'!$A$2:$B$192,2,0)</f>
        <v>NORD</v>
      </c>
      <c r="D717" s="41" t="s">
        <v>2737</v>
      </c>
      <c r="E717" s="75" t="s">
        <v>2738</v>
      </c>
      <c r="F717" s="42">
        <f>VLOOKUP(E717,date_approbation!$A$2:$B$194,2,0)</f>
        <v>42704</v>
      </c>
      <c r="G717" s="42" t="str">
        <f>VLOOKUP(E717,' SAGE nécessaire'!$A$2:$C$192,2,0)</f>
        <v>non</v>
      </c>
      <c r="H717" s="42" t="str">
        <f>VLOOKUP(E717,' SAGE nécessaire'!$A$2:$C$192,3,0)</f>
        <v>non</v>
      </c>
      <c r="I717" s="43" t="s">
        <v>497</v>
      </c>
      <c r="J717" s="44" t="s">
        <v>2751</v>
      </c>
      <c r="K717" s="40" t="s">
        <v>73</v>
      </c>
      <c r="L717" s="45" t="s">
        <v>108</v>
      </c>
      <c r="M717" s="46" t="s">
        <v>308</v>
      </c>
      <c r="N717" s="45"/>
      <c r="O717" s="46"/>
      <c r="P717" s="47" t="s">
        <v>2752</v>
      </c>
      <c r="Q717" s="48" t="s">
        <v>2753</v>
      </c>
      <c r="R717" s="79" t="s">
        <v>220</v>
      </c>
      <c r="S717" s="50" t="s">
        <v>79</v>
      </c>
      <c r="T717" s="81" t="s">
        <v>545</v>
      </c>
      <c r="U717" s="52" t="s">
        <v>115</v>
      </c>
      <c r="V717" s="58" t="s">
        <v>82</v>
      </c>
      <c r="X717" s="54" t="s">
        <v>83</v>
      </c>
      <c r="Y717" s="54" t="s">
        <v>83</v>
      </c>
      <c r="Z717" s="54" t="s">
        <v>84</v>
      </c>
      <c r="AA717" s="50"/>
      <c r="AB717" s="55"/>
      <c r="AC717" s="56"/>
      <c r="AJR717"/>
      <c r="AJS717"/>
      <c r="AJT717"/>
      <c r="AJU717"/>
      <c r="AJV717"/>
      <c r="AJW717"/>
      <c r="AJX717"/>
      <c r="AJY717"/>
      <c r="AJZ717"/>
      <c r="AKA717"/>
      <c r="AKB717"/>
      <c r="AKC717"/>
      <c r="AKD717"/>
      <c r="AKE717"/>
      <c r="AKF717"/>
      <c r="AKG717"/>
      <c r="AKH717"/>
      <c r="AKI717"/>
      <c r="AKJ717"/>
      <c r="AKK717"/>
      <c r="AKL717"/>
      <c r="AKM717"/>
      <c r="AKN717"/>
      <c r="AKO717"/>
      <c r="AKP717"/>
      <c r="AKQ717"/>
      <c r="AKR717"/>
      <c r="AKS717"/>
      <c r="AKT717"/>
      <c r="AKU717"/>
      <c r="AKV717"/>
      <c r="AKW717"/>
      <c r="AKX717"/>
      <c r="AKY717"/>
      <c r="AKZ717"/>
      <c r="ALA717"/>
      <c r="ALB717"/>
      <c r="ALC717"/>
      <c r="ALD717"/>
      <c r="ALE717"/>
      <c r="ALF717"/>
      <c r="ALG717"/>
      <c r="ALH717"/>
      <c r="ALI717"/>
      <c r="ALJ717"/>
      <c r="ALK717"/>
      <c r="ALL717"/>
      <c r="ALM717"/>
      <c r="ALN717"/>
      <c r="ALO717"/>
      <c r="ALP717"/>
      <c r="ALQ717"/>
      <c r="ALR717"/>
      <c r="ALS717"/>
      <c r="ALT717"/>
      <c r="ALU717"/>
      <c r="ALV717"/>
      <c r="ALW717"/>
      <c r="ALX717"/>
      <c r="ALY717"/>
      <c r="ALZ717"/>
      <c r="AMA717"/>
      <c r="AMB717"/>
      <c r="AMC717"/>
      <c r="AMD717"/>
      <c r="AME717"/>
      <c r="AMF717"/>
      <c r="AMG717"/>
      <c r="AMH717"/>
      <c r="AMI717"/>
      <c r="AMJ717"/>
    </row>
    <row r="718" spans="1:1024" s="57" customFormat="1" ht="126" x14ac:dyDescent="0.3">
      <c r="A718" s="40" t="str">
        <f>VLOOKUP(E718,comité_bassin!A:B,2,0)</f>
        <v>Loire-Bretagne</v>
      </c>
      <c r="B718" s="40" t="str">
        <f>VLOOKUP(E718,'Région SAGE'!$A$2:$B$233,2,0)</f>
        <v>AUVERGNE-RHONE-ALPES</v>
      </c>
      <c r="C718" s="40" t="str">
        <f>VLOOKUP(E718,'département SAGE'!$A$2:$B$192,2,0)</f>
        <v>PUY-DE-DOME</v>
      </c>
      <c r="D718" s="41" t="s">
        <v>179</v>
      </c>
      <c r="E718" s="75" t="s">
        <v>180</v>
      </c>
      <c r="F718" s="42">
        <f>VLOOKUP(E718,date_approbation!$A$2:$B$192,2,0)</f>
        <v>41705</v>
      </c>
      <c r="G718" s="42" t="str">
        <f>VLOOKUP(E718,' SAGE nécessaire'!$A$2:$C$192,2,0)</f>
        <v>non</v>
      </c>
      <c r="H718" s="42" t="str">
        <f>VLOOKUP(E718,' SAGE nécessaire'!$A$2:$C$192,3,0)</f>
        <v>non</v>
      </c>
      <c r="I718" s="43" t="s">
        <v>480</v>
      </c>
      <c r="J718" s="44" t="s">
        <v>181</v>
      </c>
      <c r="K718" s="40" t="s">
        <v>73</v>
      </c>
      <c r="L718" s="45" t="str">
        <f>IF(OR(S718="2°a)", S718="2°b)",S718="2°c)",S718="4°"),"Milieux aquatiques","")</f>
        <v>Milieux aquatiques</v>
      </c>
      <c r="M718" s="46" t="s">
        <v>951</v>
      </c>
      <c r="N718" s="45"/>
      <c r="O718" s="46"/>
      <c r="P718" s="47" t="s">
        <v>2754</v>
      </c>
      <c r="Q718" s="48" t="s">
        <v>184</v>
      </c>
      <c r="R718" s="79" t="s">
        <v>200</v>
      </c>
      <c r="S718" s="55" t="s">
        <v>79</v>
      </c>
      <c r="T718" s="67" t="s">
        <v>1016</v>
      </c>
      <c r="U718" s="52"/>
      <c r="V718" s="58" t="s">
        <v>93</v>
      </c>
      <c r="W718" s="57" t="s">
        <v>2755</v>
      </c>
      <c r="X718" s="54" t="s">
        <v>83</v>
      </c>
      <c r="Y718" s="54" t="s">
        <v>83</v>
      </c>
      <c r="Z718" s="54" t="s">
        <v>84</v>
      </c>
      <c r="AA718" s="50"/>
      <c r="AB718" s="55"/>
      <c r="AC718" s="56"/>
      <c r="AJR718"/>
      <c r="AJS718"/>
      <c r="AJT718"/>
      <c r="AJU718"/>
      <c r="AJV718"/>
      <c r="AJW718"/>
      <c r="AJX718"/>
      <c r="AJY718"/>
      <c r="AJZ718"/>
      <c r="AKA718"/>
      <c r="AKB718"/>
      <c r="AKC718"/>
      <c r="AKD718"/>
      <c r="AKE718"/>
      <c r="AKF718"/>
      <c r="AKG718"/>
      <c r="AKH718"/>
      <c r="AKI718"/>
      <c r="AKJ718"/>
      <c r="AKK718"/>
      <c r="AKL718"/>
      <c r="AKM718"/>
      <c r="AKN718"/>
      <c r="AKO718"/>
      <c r="AKP718"/>
      <c r="AKQ718"/>
      <c r="AKR718"/>
      <c r="AKS718"/>
      <c r="AKT718"/>
      <c r="AKU718"/>
      <c r="AKV718"/>
      <c r="AKW718"/>
      <c r="AKX718"/>
      <c r="AKY718"/>
      <c r="AKZ718"/>
      <c r="ALA718"/>
      <c r="ALB718"/>
      <c r="ALC718"/>
      <c r="ALD718"/>
      <c r="ALE718"/>
      <c r="ALF718"/>
      <c r="ALG718"/>
      <c r="ALH718"/>
      <c r="ALI718"/>
      <c r="ALJ718"/>
      <c r="ALK718"/>
      <c r="ALL718"/>
      <c r="ALM718"/>
      <c r="ALN718"/>
      <c r="ALO718"/>
      <c r="ALP718"/>
      <c r="ALQ718"/>
      <c r="ALR718"/>
      <c r="ALS718"/>
      <c r="ALT718"/>
      <c r="ALU718"/>
      <c r="ALV718"/>
      <c r="ALW718"/>
      <c r="ALX718"/>
      <c r="ALY718"/>
      <c r="ALZ718"/>
      <c r="AMA718"/>
      <c r="AMB718"/>
      <c r="AMC718"/>
      <c r="AMD718"/>
      <c r="AME718"/>
      <c r="AMF718"/>
      <c r="AMG718"/>
      <c r="AMH718"/>
      <c r="AMI718"/>
      <c r="AMJ718"/>
    </row>
    <row r="719" spans="1:1024" s="57" customFormat="1" ht="105" x14ac:dyDescent="0.3">
      <c r="A719" s="40" t="str">
        <f>VLOOKUP(E719,comité_bassin!A:B,2,0)</f>
        <v>Loire-Bretagne</v>
      </c>
      <c r="B719" s="40" t="str">
        <f>VLOOKUP(E719,'Région SAGE'!$A$2:$B$233,2,0)</f>
        <v>AUVERGNE-RHONE-ALPES</v>
      </c>
      <c r="C719" s="40" t="str">
        <f>VLOOKUP(E719,'département SAGE'!$A$2:$B$192,2,0)</f>
        <v>PUY-DE-DOME</v>
      </c>
      <c r="D719" s="41" t="s">
        <v>179</v>
      </c>
      <c r="E719" s="75" t="s">
        <v>180</v>
      </c>
      <c r="F719" s="42">
        <f>VLOOKUP(E719,date_approbation!$A$2:$B$192,2,0)</f>
        <v>41705</v>
      </c>
      <c r="G719" s="42" t="str">
        <f>VLOOKUP(E719,' SAGE nécessaire'!$A$2:$C$192,2,0)</f>
        <v>non</v>
      </c>
      <c r="H719" s="42" t="str">
        <f>VLOOKUP(E719,' SAGE nécessaire'!$A$2:$C$192,3,0)</f>
        <v>non</v>
      </c>
      <c r="I719" s="43" t="s">
        <v>484</v>
      </c>
      <c r="J719" s="44" t="s">
        <v>188</v>
      </c>
      <c r="K719" s="40" t="s">
        <v>73</v>
      </c>
      <c r="L719" s="45" t="str">
        <f>IF(OR(S719="2°a)", S719="2°b)",S719="2°c)",S719="4°"),"Milieux aquatiques","")</f>
        <v>Milieux aquatiques</v>
      </c>
      <c r="M719" s="59" t="s">
        <v>119</v>
      </c>
      <c r="N719" s="45"/>
      <c r="O719" s="46"/>
      <c r="P719" s="47" t="s">
        <v>2756</v>
      </c>
      <c r="Q719" s="48" t="s">
        <v>2757</v>
      </c>
      <c r="R719" s="79" t="s">
        <v>200</v>
      </c>
      <c r="S719" s="55" t="s">
        <v>79</v>
      </c>
      <c r="T719" s="81" t="s">
        <v>460</v>
      </c>
      <c r="U719" s="52"/>
      <c r="V719" s="58" t="s">
        <v>82</v>
      </c>
      <c r="X719" s="54" t="s">
        <v>83</v>
      </c>
      <c r="Y719" s="54" t="s">
        <v>83</v>
      </c>
      <c r="Z719" s="54" t="s">
        <v>84</v>
      </c>
      <c r="AA719" s="50"/>
      <c r="AB719" s="55"/>
      <c r="AC719" s="56"/>
      <c r="AJR719"/>
      <c r="AJS719"/>
      <c r="AJT719"/>
      <c r="AJU719"/>
      <c r="AJV719"/>
      <c r="AJW719"/>
      <c r="AJX719"/>
      <c r="AJY719"/>
      <c r="AJZ719"/>
      <c r="AKA719"/>
      <c r="AKB719"/>
      <c r="AKC719"/>
      <c r="AKD719"/>
      <c r="AKE719"/>
      <c r="AKF719"/>
      <c r="AKG719"/>
      <c r="AKH719"/>
      <c r="AKI719"/>
      <c r="AKJ719"/>
      <c r="AKK719"/>
      <c r="AKL719"/>
      <c r="AKM719"/>
      <c r="AKN719"/>
      <c r="AKO719"/>
      <c r="AKP719"/>
      <c r="AKQ719"/>
      <c r="AKR719"/>
      <c r="AKS719"/>
      <c r="AKT719"/>
      <c r="AKU719"/>
      <c r="AKV719"/>
      <c r="AKW719"/>
      <c r="AKX719"/>
      <c r="AKY719"/>
      <c r="AKZ719"/>
      <c r="ALA719"/>
      <c r="ALB719"/>
      <c r="ALC719"/>
      <c r="ALD719"/>
      <c r="ALE719"/>
      <c r="ALF719"/>
      <c r="ALG719"/>
      <c r="ALH719"/>
      <c r="ALI719"/>
      <c r="ALJ719"/>
      <c r="ALK719"/>
      <c r="ALL719"/>
      <c r="ALM719"/>
      <c r="ALN719"/>
      <c r="ALO719"/>
      <c r="ALP719"/>
      <c r="ALQ719"/>
      <c r="ALR719"/>
      <c r="ALS719"/>
      <c r="ALT719"/>
      <c r="ALU719"/>
      <c r="ALV719"/>
      <c r="ALW719"/>
      <c r="ALX719"/>
      <c r="ALY719"/>
      <c r="ALZ719"/>
      <c r="AMA719"/>
      <c r="AMB719"/>
      <c r="AMC719"/>
      <c r="AMD719"/>
      <c r="AME719"/>
      <c r="AMF719"/>
      <c r="AMG719"/>
      <c r="AMH719"/>
      <c r="AMI719"/>
      <c r="AMJ719"/>
    </row>
    <row r="720" spans="1:1024" s="57" customFormat="1" ht="252" x14ac:dyDescent="0.3">
      <c r="A720" s="40" t="str">
        <f>VLOOKUP(E720,comité_bassin!A:B,2,0)</f>
        <v>Loire-Bretagne</v>
      </c>
      <c r="B720" s="40" t="str">
        <f>VLOOKUP(E720,'Région SAGE'!$A$2:$B$233,2,0)</f>
        <v>AUVERGNE-RHONE-ALPES</v>
      </c>
      <c r="C720" s="40" t="str">
        <f>VLOOKUP(E720,'département SAGE'!$A$2:$B$192,2,0)</f>
        <v>PUY-DE-DOME</v>
      </c>
      <c r="D720" s="41" t="s">
        <v>179</v>
      </c>
      <c r="E720" s="75" t="s">
        <v>180</v>
      </c>
      <c r="F720" s="42">
        <f>VLOOKUP(E720,date_approbation!$A$2:$B$192,2,0)</f>
        <v>41705</v>
      </c>
      <c r="G720" s="42" t="str">
        <f>VLOOKUP(E720,' SAGE nécessaire'!$A$2:$C$192,2,0)</f>
        <v>non</v>
      </c>
      <c r="H720" s="42" t="str">
        <f>VLOOKUP(E720,' SAGE nécessaire'!$A$2:$C$192,3,0)</f>
        <v>non</v>
      </c>
      <c r="I720" s="43" t="s">
        <v>489</v>
      </c>
      <c r="J720" s="44" t="s">
        <v>191</v>
      </c>
      <c r="K720" s="40" t="s">
        <v>73</v>
      </c>
      <c r="L720" s="45" t="str">
        <f>IF(OR(S720="2°a)", S720="2°b)",S720="2°c)",S720="4°"),"Milieux aquatiques","")</f>
        <v>Milieux aquatiques</v>
      </c>
      <c r="M720" s="46" t="s">
        <v>87</v>
      </c>
      <c r="N720" s="45"/>
      <c r="O720" s="46"/>
      <c r="P720" s="47" t="s">
        <v>2758</v>
      </c>
      <c r="Q720" s="48" t="s">
        <v>2759</v>
      </c>
      <c r="R720" s="79" t="s">
        <v>200</v>
      </c>
      <c r="S720" s="55" t="s">
        <v>79</v>
      </c>
      <c r="T720" s="81" t="s">
        <v>92</v>
      </c>
      <c r="U720" s="52"/>
      <c r="V720" s="58" t="s">
        <v>82</v>
      </c>
      <c r="X720" s="54" t="s">
        <v>83</v>
      </c>
      <c r="Y720" s="54" t="s">
        <v>83</v>
      </c>
      <c r="Z720" s="54" t="s">
        <v>84</v>
      </c>
      <c r="AA720" s="50"/>
      <c r="AB720" s="55"/>
      <c r="AC720" s="56"/>
      <c r="AJR720"/>
      <c r="AJS720"/>
      <c r="AJT720"/>
      <c r="AJU720"/>
      <c r="AJV720"/>
      <c r="AJW720"/>
      <c r="AJX720"/>
      <c r="AJY720"/>
      <c r="AJZ720"/>
      <c r="AKA720"/>
      <c r="AKB720"/>
      <c r="AKC720"/>
      <c r="AKD720"/>
      <c r="AKE720"/>
      <c r="AKF720"/>
      <c r="AKG720"/>
      <c r="AKH720"/>
      <c r="AKI720"/>
      <c r="AKJ720"/>
      <c r="AKK720"/>
      <c r="AKL720"/>
      <c r="AKM720"/>
      <c r="AKN720"/>
      <c r="AKO720"/>
      <c r="AKP720"/>
      <c r="AKQ720"/>
      <c r="AKR720"/>
      <c r="AKS720"/>
      <c r="AKT720"/>
      <c r="AKU720"/>
      <c r="AKV720"/>
      <c r="AKW720"/>
      <c r="AKX720"/>
      <c r="AKY720"/>
      <c r="AKZ720"/>
      <c r="ALA720"/>
      <c r="ALB720"/>
      <c r="ALC720"/>
      <c r="ALD720"/>
      <c r="ALE720"/>
      <c r="ALF720"/>
      <c r="ALG720"/>
      <c r="ALH720"/>
      <c r="ALI720"/>
      <c r="ALJ720"/>
      <c r="ALK720"/>
      <c r="ALL720"/>
      <c r="ALM720"/>
      <c r="ALN720"/>
      <c r="ALO720"/>
      <c r="ALP720"/>
      <c r="ALQ720"/>
      <c r="ALR720"/>
      <c r="ALS720"/>
      <c r="ALT720"/>
      <c r="ALU720"/>
      <c r="ALV720"/>
      <c r="ALW720"/>
      <c r="ALX720"/>
      <c r="ALY720"/>
      <c r="ALZ720"/>
      <c r="AMA720"/>
      <c r="AMB720"/>
      <c r="AMC720"/>
      <c r="AMD720"/>
      <c r="AME720"/>
      <c r="AMF720"/>
      <c r="AMG720"/>
      <c r="AMH720"/>
      <c r="AMI720"/>
      <c r="AMJ720"/>
    </row>
    <row r="721" spans="1:1024" s="57" customFormat="1" ht="252" x14ac:dyDescent="0.3">
      <c r="A721" s="40" t="str">
        <f>VLOOKUP(E721,comité_bassin!A:B,2,0)</f>
        <v>Loire-Bretagne</v>
      </c>
      <c r="B721" s="40" t="str">
        <f>VLOOKUP(E721,'Région SAGE'!$A$2:$B$233,2,0)</f>
        <v>AUVERGNE-RHONE-ALPES</v>
      </c>
      <c r="C721" s="40" t="str">
        <f>VLOOKUP(E721,'département SAGE'!$A$2:$B$192,2,0)</f>
        <v>PUY-DE-DOME</v>
      </c>
      <c r="D721" s="41" t="s">
        <v>179</v>
      </c>
      <c r="E721" s="75" t="s">
        <v>180</v>
      </c>
      <c r="F721" s="42">
        <f>VLOOKUP(E721,date_approbation!$A$2:$B$192,2,0)</f>
        <v>41705</v>
      </c>
      <c r="G721" s="42" t="str">
        <f>VLOOKUP(E721,' SAGE nécessaire'!$A$2:$C$192,2,0)</f>
        <v>non</v>
      </c>
      <c r="H721" s="42" t="str">
        <f>VLOOKUP(E721,' SAGE nécessaire'!$A$2:$C$192,3,0)</f>
        <v>non</v>
      </c>
      <c r="I721" s="43" t="s">
        <v>489</v>
      </c>
      <c r="J721" s="44" t="s">
        <v>2760</v>
      </c>
      <c r="K721" s="40" t="s">
        <v>73</v>
      </c>
      <c r="L721" s="45" t="s">
        <v>74</v>
      </c>
      <c r="M721" s="46" t="s">
        <v>87</v>
      </c>
      <c r="N721" s="45"/>
      <c r="O721" s="46"/>
      <c r="P721" s="47" t="s">
        <v>2758</v>
      </c>
      <c r="Q721" s="48" t="s">
        <v>2759</v>
      </c>
      <c r="R721" s="79" t="s">
        <v>200</v>
      </c>
      <c r="S721" s="55" t="s">
        <v>1551</v>
      </c>
      <c r="T721" s="81" t="s">
        <v>92</v>
      </c>
      <c r="U721" s="52"/>
      <c r="V721" s="58" t="s">
        <v>82</v>
      </c>
      <c r="X721" s="54" t="s">
        <v>83</v>
      </c>
      <c r="Y721" s="54" t="s">
        <v>83</v>
      </c>
      <c r="Z721" s="54" t="s">
        <v>84</v>
      </c>
      <c r="AA721" s="50"/>
      <c r="AB721" s="55"/>
      <c r="AC721" s="56"/>
      <c r="AJR721"/>
      <c r="AJS721"/>
      <c r="AJT721"/>
      <c r="AJU721"/>
      <c r="AJV721"/>
      <c r="AJW721"/>
      <c r="AJX721"/>
      <c r="AJY721"/>
      <c r="AJZ721"/>
      <c r="AKA721"/>
      <c r="AKB721"/>
      <c r="AKC721"/>
      <c r="AKD721"/>
      <c r="AKE721"/>
      <c r="AKF721"/>
      <c r="AKG721"/>
      <c r="AKH721"/>
      <c r="AKI721"/>
      <c r="AKJ721"/>
      <c r="AKK721"/>
      <c r="AKL721"/>
      <c r="AKM721"/>
      <c r="AKN721"/>
      <c r="AKO721"/>
      <c r="AKP721"/>
      <c r="AKQ721"/>
      <c r="AKR721"/>
      <c r="AKS721"/>
      <c r="AKT721"/>
      <c r="AKU721"/>
      <c r="AKV721"/>
      <c r="AKW721"/>
      <c r="AKX721"/>
      <c r="AKY721"/>
      <c r="AKZ721"/>
      <c r="ALA721"/>
      <c r="ALB721"/>
      <c r="ALC721"/>
      <c r="ALD721"/>
      <c r="ALE721"/>
      <c r="ALF721"/>
      <c r="ALG721"/>
      <c r="ALH721"/>
      <c r="ALI721"/>
      <c r="ALJ721"/>
      <c r="ALK721"/>
      <c r="ALL721"/>
      <c r="ALM721"/>
      <c r="ALN721"/>
      <c r="ALO721"/>
      <c r="ALP721"/>
      <c r="ALQ721"/>
      <c r="ALR721"/>
      <c r="ALS721"/>
      <c r="ALT721"/>
      <c r="ALU721"/>
      <c r="ALV721"/>
      <c r="ALW721"/>
      <c r="ALX721"/>
      <c r="ALY721"/>
      <c r="ALZ721"/>
      <c r="AMA721"/>
      <c r="AMB721"/>
      <c r="AMC721"/>
      <c r="AMD721"/>
      <c r="AME721"/>
      <c r="AMF721"/>
      <c r="AMG721"/>
      <c r="AMH721"/>
      <c r="AMI721"/>
      <c r="AMJ721"/>
    </row>
    <row r="722" spans="1:1024" s="57" customFormat="1" ht="168" x14ac:dyDescent="0.3">
      <c r="A722" s="40" t="str">
        <f>VLOOKUP(E722,comité_bassin!A:B,2,0)</f>
        <v>Seine-Normandie</v>
      </c>
      <c r="B722" s="40" t="s">
        <v>2761</v>
      </c>
      <c r="C722" s="40" t="str">
        <f>VLOOKUP(E722,'département SAGE'!$A$2:$B$192,2,0)</f>
        <v>SEINE-ET-MARNE</v>
      </c>
      <c r="D722" s="41" t="s">
        <v>2762</v>
      </c>
      <c r="E722" s="75" t="s">
        <v>2763</v>
      </c>
      <c r="F722" s="42">
        <f>VLOOKUP(E722,date_approbation!$A$2:$B$192,2,0)</f>
        <v>42664</v>
      </c>
      <c r="G722" s="42" t="str">
        <f>VLOOKUP(E722,' SAGE nécessaire'!$A$2:$C$192,2,0)</f>
        <v>oui</v>
      </c>
      <c r="H722" s="42" t="str">
        <f>VLOOKUP(E722,' SAGE nécessaire'!$A$2:$C$192,3,0)</f>
        <v>oui</v>
      </c>
      <c r="I722" s="43" t="s">
        <v>480</v>
      </c>
      <c r="J722" s="44" t="s">
        <v>2764</v>
      </c>
      <c r="K722" s="40" t="s">
        <v>73</v>
      </c>
      <c r="L722" s="45" t="s">
        <v>138</v>
      </c>
      <c r="M722" s="46" t="s">
        <v>139</v>
      </c>
      <c r="N722" s="45"/>
      <c r="O722" s="46"/>
      <c r="P722" s="47" t="s">
        <v>2765</v>
      </c>
      <c r="Q722" s="48" t="s">
        <v>2766</v>
      </c>
      <c r="R722" s="79" t="s">
        <v>220</v>
      </c>
      <c r="S722" s="50" t="s">
        <v>79</v>
      </c>
      <c r="T722" s="67" t="s">
        <v>903</v>
      </c>
      <c r="U722" s="52" t="s">
        <v>81</v>
      </c>
      <c r="V722" s="58" t="s">
        <v>82</v>
      </c>
      <c r="X722" s="54" t="s">
        <v>83</v>
      </c>
      <c r="Y722" s="54" t="s">
        <v>83</v>
      </c>
      <c r="Z722" s="54" t="s">
        <v>84</v>
      </c>
      <c r="AA722" s="50"/>
      <c r="AB722" s="55"/>
      <c r="AC722" s="56"/>
      <c r="AJR722"/>
      <c r="AJS722"/>
      <c r="AJT722"/>
      <c r="AJU722"/>
      <c r="AJV722"/>
      <c r="AJW722"/>
      <c r="AJX722"/>
      <c r="AJY722"/>
      <c r="AJZ722"/>
      <c r="AKA722"/>
      <c r="AKB722"/>
      <c r="AKC722"/>
      <c r="AKD722"/>
      <c r="AKE722"/>
      <c r="AKF722"/>
      <c r="AKG722"/>
      <c r="AKH722"/>
      <c r="AKI722"/>
      <c r="AKJ722"/>
      <c r="AKK722"/>
      <c r="AKL722"/>
      <c r="AKM722"/>
      <c r="AKN722"/>
      <c r="AKO722"/>
      <c r="AKP722"/>
      <c r="AKQ722"/>
      <c r="AKR722"/>
      <c r="AKS722"/>
      <c r="AKT722"/>
      <c r="AKU722"/>
      <c r="AKV722"/>
      <c r="AKW722"/>
      <c r="AKX722"/>
      <c r="AKY722"/>
      <c r="AKZ722"/>
      <c r="ALA722"/>
      <c r="ALB722"/>
      <c r="ALC722"/>
      <c r="ALD722"/>
      <c r="ALE722"/>
      <c r="ALF722"/>
      <c r="ALG722"/>
      <c r="ALH722"/>
      <c r="ALI722"/>
      <c r="ALJ722"/>
      <c r="ALK722"/>
      <c r="ALL722"/>
      <c r="ALM722"/>
      <c r="ALN722"/>
      <c r="ALO722"/>
      <c r="ALP722"/>
      <c r="ALQ722"/>
      <c r="ALR722"/>
      <c r="ALS722"/>
      <c r="ALT722"/>
      <c r="ALU722"/>
      <c r="ALV722"/>
      <c r="ALW722"/>
      <c r="ALX722"/>
      <c r="ALY722"/>
      <c r="ALZ722"/>
      <c r="AMA722"/>
      <c r="AMB722"/>
      <c r="AMC722"/>
      <c r="AMD722"/>
      <c r="AME722"/>
      <c r="AMF722"/>
      <c r="AMG722"/>
      <c r="AMH722"/>
      <c r="AMI722"/>
      <c r="AMJ722"/>
    </row>
    <row r="723" spans="1:1024" s="57" customFormat="1" ht="168" x14ac:dyDescent="0.3">
      <c r="A723" s="40" t="str">
        <f>VLOOKUP(E723,comité_bassin!A:B,2,0)</f>
        <v>Seine-Normandie</v>
      </c>
      <c r="B723" s="40" t="s">
        <v>2761</v>
      </c>
      <c r="C723" s="40" t="str">
        <f>VLOOKUP(E723,'département SAGE'!$A$2:$B$192,2,0)</f>
        <v>SEINE-ET-MARNE</v>
      </c>
      <c r="D723" s="41" t="s">
        <v>2762</v>
      </c>
      <c r="E723" s="75" t="s">
        <v>2763</v>
      </c>
      <c r="F723" s="42">
        <f>VLOOKUP(E723,date_approbation!$A$2:$B$192,2,0)</f>
        <v>42664</v>
      </c>
      <c r="G723" s="42" t="str">
        <f>VLOOKUP(E723,' SAGE nécessaire'!$A$2:$C$192,2,0)</f>
        <v>oui</v>
      </c>
      <c r="H723" s="42" t="str">
        <f>VLOOKUP(E723,' SAGE nécessaire'!$A$2:$C$192,3,0)</f>
        <v>oui</v>
      </c>
      <c r="I723" s="43" t="s">
        <v>480</v>
      </c>
      <c r="J723" s="44" t="s">
        <v>2767</v>
      </c>
      <c r="K723" s="40" t="s">
        <v>73</v>
      </c>
      <c r="L723" s="45" t="s">
        <v>138</v>
      </c>
      <c r="M723" s="46" t="s">
        <v>139</v>
      </c>
      <c r="N723" s="45"/>
      <c r="O723" s="46"/>
      <c r="P723" s="47" t="s">
        <v>2765</v>
      </c>
      <c r="Q723" s="48" t="s">
        <v>2766</v>
      </c>
      <c r="R723" s="79" t="s">
        <v>200</v>
      </c>
      <c r="S723" s="50" t="s">
        <v>79</v>
      </c>
      <c r="T723" s="67" t="s">
        <v>903</v>
      </c>
      <c r="U723" s="52" t="s">
        <v>81</v>
      </c>
      <c r="V723" s="58" t="s">
        <v>93</v>
      </c>
      <c r="X723" s="54" t="s">
        <v>83</v>
      </c>
      <c r="Y723" s="54" t="s">
        <v>83</v>
      </c>
      <c r="Z723" s="54" t="s">
        <v>84</v>
      </c>
      <c r="AA723" s="50"/>
      <c r="AB723" s="55"/>
      <c r="AC723" s="56"/>
      <c r="AJR723"/>
      <c r="AJS723"/>
      <c r="AJT723"/>
      <c r="AJU723"/>
      <c r="AJV723"/>
      <c r="AJW723"/>
      <c r="AJX723"/>
      <c r="AJY723"/>
      <c r="AJZ723"/>
      <c r="AKA723"/>
      <c r="AKB723"/>
      <c r="AKC723"/>
      <c r="AKD723"/>
      <c r="AKE723"/>
      <c r="AKF723"/>
      <c r="AKG723"/>
      <c r="AKH723"/>
      <c r="AKI723"/>
      <c r="AKJ723"/>
      <c r="AKK723"/>
      <c r="AKL723"/>
      <c r="AKM723"/>
      <c r="AKN723"/>
      <c r="AKO723"/>
      <c r="AKP723"/>
      <c r="AKQ723"/>
      <c r="AKR723"/>
      <c r="AKS723"/>
      <c r="AKT723"/>
      <c r="AKU723"/>
      <c r="AKV723"/>
      <c r="AKW723"/>
      <c r="AKX723"/>
      <c r="AKY723"/>
      <c r="AKZ723"/>
      <c r="ALA723"/>
      <c r="ALB723"/>
      <c r="ALC723"/>
      <c r="ALD723"/>
      <c r="ALE723"/>
      <c r="ALF723"/>
      <c r="ALG723"/>
      <c r="ALH723"/>
      <c r="ALI723"/>
      <c r="ALJ723"/>
      <c r="ALK723"/>
      <c r="ALL723"/>
      <c r="ALM723"/>
      <c r="ALN723"/>
      <c r="ALO723"/>
      <c r="ALP723"/>
      <c r="ALQ723"/>
      <c r="ALR723"/>
      <c r="ALS723"/>
      <c r="ALT723"/>
      <c r="ALU723"/>
      <c r="ALV723"/>
      <c r="ALW723"/>
      <c r="ALX723"/>
      <c r="ALY723"/>
      <c r="ALZ723"/>
      <c r="AMA723"/>
      <c r="AMB723"/>
      <c r="AMC723"/>
      <c r="AMD723"/>
      <c r="AME723"/>
      <c r="AMF723"/>
      <c r="AMG723"/>
      <c r="AMH723"/>
      <c r="AMI723"/>
      <c r="AMJ723"/>
    </row>
    <row r="724" spans="1:1024" s="57" customFormat="1" ht="315" x14ac:dyDescent="0.3">
      <c r="A724" s="40" t="str">
        <f>VLOOKUP(E724,comité_bassin!A:B,2,0)</f>
        <v>Seine-Normandie</v>
      </c>
      <c r="B724" s="40" t="s">
        <v>2761</v>
      </c>
      <c r="C724" s="40" t="str">
        <f>VLOOKUP(E724,'département SAGE'!$A$2:$B$192,2,0)</f>
        <v>SEINE-ET-MARNE</v>
      </c>
      <c r="D724" s="41" t="s">
        <v>2762</v>
      </c>
      <c r="E724" s="75" t="s">
        <v>2763</v>
      </c>
      <c r="F724" s="42">
        <f>VLOOKUP(E724,date_approbation!$A$2:$B$192,2,0)</f>
        <v>42664</v>
      </c>
      <c r="G724" s="42" t="str">
        <f>VLOOKUP(E724,' SAGE nécessaire'!$A$2:$C$192,2,0)</f>
        <v>oui</v>
      </c>
      <c r="H724" s="42" t="str">
        <f>VLOOKUP(E724,' SAGE nécessaire'!$A$2:$C$192,3,0)</f>
        <v>oui</v>
      </c>
      <c r="I724" s="43" t="s">
        <v>484</v>
      </c>
      <c r="J724" s="44" t="s">
        <v>2768</v>
      </c>
      <c r="K724" s="40" t="s">
        <v>73</v>
      </c>
      <c r="L724" s="45" t="str">
        <f t="shared" ref="L724:L730" si="7">IF(OR(S724="2°a)", S724="2°b)",S724="2°c)",S724="4°"),"Milieux aquatiques","")</f>
        <v>Milieux aquatiques</v>
      </c>
      <c r="M724" s="46" t="s">
        <v>224</v>
      </c>
      <c r="N724" s="45"/>
      <c r="O724" s="46"/>
      <c r="P724" s="47" t="s">
        <v>2769</v>
      </c>
      <c r="Q724" s="48" t="s">
        <v>2770</v>
      </c>
      <c r="R724" s="49" t="s">
        <v>90</v>
      </c>
      <c r="S724" s="50" t="s">
        <v>79</v>
      </c>
      <c r="T724" s="81" t="s">
        <v>161</v>
      </c>
      <c r="U724" s="52" t="s">
        <v>81</v>
      </c>
      <c r="V724" s="58" t="s">
        <v>82</v>
      </c>
      <c r="X724" s="54" t="s">
        <v>83</v>
      </c>
      <c r="Y724" s="54" t="s">
        <v>83</v>
      </c>
      <c r="Z724" s="54" t="s">
        <v>84</v>
      </c>
      <c r="AA724" s="50"/>
      <c r="AB724" s="55"/>
      <c r="AC724" s="56"/>
      <c r="AJR724"/>
      <c r="AJS724"/>
      <c r="AJT724"/>
      <c r="AJU724"/>
      <c r="AJV724"/>
      <c r="AJW724"/>
      <c r="AJX724"/>
      <c r="AJY724"/>
      <c r="AJZ724"/>
      <c r="AKA724"/>
      <c r="AKB724"/>
      <c r="AKC724"/>
      <c r="AKD724"/>
      <c r="AKE724"/>
      <c r="AKF724"/>
      <c r="AKG724"/>
      <c r="AKH724"/>
      <c r="AKI724"/>
      <c r="AKJ724"/>
      <c r="AKK724"/>
      <c r="AKL724"/>
      <c r="AKM724"/>
      <c r="AKN724"/>
      <c r="AKO724"/>
      <c r="AKP724"/>
      <c r="AKQ724"/>
      <c r="AKR724"/>
      <c r="AKS724"/>
      <c r="AKT724"/>
      <c r="AKU724"/>
      <c r="AKV724"/>
      <c r="AKW724"/>
      <c r="AKX724"/>
      <c r="AKY724"/>
      <c r="AKZ724"/>
      <c r="ALA724"/>
      <c r="ALB724"/>
      <c r="ALC724"/>
      <c r="ALD724"/>
      <c r="ALE724"/>
      <c r="ALF724"/>
      <c r="ALG724"/>
      <c r="ALH724"/>
      <c r="ALI724"/>
      <c r="ALJ724"/>
      <c r="ALK724"/>
      <c r="ALL724"/>
      <c r="ALM724"/>
      <c r="ALN724"/>
      <c r="ALO724"/>
      <c r="ALP724"/>
      <c r="ALQ724"/>
      <c r="ALR724"/>
      <c r="ALS724"/>
      <c r="ALT724"/>
      <c r="ALU724"/>
      <c r="ALV724"/>
      <c r="ALW724"/>
      <c r="ALX724"/>
      <c r="ALY724"/>
      <c r="ALZ724"/>
      <c r="AMA724"/>
      <c r="AMB724"/>
      <c r="AMC724"/>
      <c r="AMD724"/>
      <c r="AME724"/>
      <c r="AMF724"/>
      <c r="AMG724"/>
      <c r="AMH724"/>
      <c r="AMI724"/>
      <c r="AMJ724"/>
    </row>
    <row r="725" spans="1:1024" s="57" customFormat="1" ht="252" x14ac:dyDescent="0.3">
      <c r="A725" s="40" t="str">
        <f>VLOOKUP(E725,comité_bassin!A:B,2,0)</f>
        <v>Seine-Normandie</v>
      </c>
      <c r="B725" s="40" t="s">
        <v>2761</v>
      </c>
      <c r="C725" s="40" t="str">
        <f>VLOOKUP(E725,'département SAGE'!$A$2:$B$192,2,0)</f>
        <v>SEINE-ET-MARNE</v>
      </c>
      <c r="D725" s="41" t="s">
        <v>2762</v>
      </c>
      <c r="E725" s="41" t="s">
        <v>2763</v>
      </c>
      <c r="F725" s="42">
        <f>VLOOKUP(E725,date_approbation!$A$2:$B$192,2,0)</f>
        <v>42664</v>
      </c>
      <c r="G725" s="42" t="str">
        <f>VLOOKUP(E725,' SAGE nécessaire'!$A$2:$C$192,2,0)</f>
        <v>oui</v>
      </c>
      <c r="H725" s="42" t="str">
        <f>VLOOKUP(E725,' SAGE nécessaire'!$A$2:$C$192,3,0)</f>
        <v>oui</v>
      </c>
      <c r="I725" s="43" t="s">
        <v>489</v>
      </c>
      <c r="J725" s="44" t="s">
        <v>2768</v>
      </c>
      <c r="K725" s="40" t="s">
        <v>73</v>
      </c>
      <c r="L725" s="45" t="str">
        <f t="shared" si="7"/>
        <v>Milieux aquatiques</v>
      </c>
      <c r="M725" s="46" t="s">
        <v>1344</v>
      </c>
      <c r="N725" s="45"/>
      <c r="O725" s="46"/>
      <c r="P725" s="47" t="s">
        <v>2771</v>
      </c>
      <c r="Q725" s="48" t="s">
        <v>2772</v>
      </c>
      <c r="R725" s="79" t="s">
        <v>200</v>
      </c>
      <c r="S725" s="50" t="s">
        <v>79</v>
      </c>
      <c r="T725" s="67" t="s">
        <v>1347</v>
      </c>
      <c r="U725" s="52" t="s">
        <v>81</v>
      </c>
      <c r="V725" s="58" t="s">
        <v>93</v>
      </c>
      <c r="X725" s="54" t="s">
        <v>83</v>
      </c>
      <c r="Y725" s="54" t="s">
        <v>83</v>
      </c>
      <c r="Z725" s="54" t="s">
        <v>84</v>
      </c>
      <c r="AA725" s="50"/>
      <c r="AB725" s="55"/>
      <c r="AC725" s="56"/>
      <c r="AJR725"/>
      <c r="AJS725"/>
      <c r="AJT725"/>
      <c r="AJU725"/>
      <c r="AJV725"/>
      <c r="AJW725"/>
      <c r="AJX725"/>
      <c r="AJY725"/>
      <c r="AJZ725"/>
      <c r="AKA725"/>
      <c r="AKB725"/>
      <c r="AKC725"/>
      <c r="AKD725"/>
      <c r="AKE725"/>
      <c r="AKF725"/>
      <c r="AKG725"/>
      <c r="AKH725"/>
      <c r="AKI725"/>
      <c r="AKJ725"/>
      <c r="AKK725"/>
      <c r="AKL725"/>
      <c r="AKM725"/>
      <c r="AKN725"/>
      <c r="AKO725"/>
      <c r="AKP725"/>
      <c r="AKQ725"/>
      <c r="AKR725"/>
      <c r="AKS725"/>
      <c r="AKT725"/>
      <c r="AKU725"/>
      <c r="AKV725"/>
      <c r="AKW725"/>
      <c r="AKX725"/>
      <c r="AKY725"/>
      <c r="AKZ725"/>
      <c r="ALA725"/>
      <c r="ALB725"/>
      <c r="ALC725"/>
      <c r="ALD725"/>
      <c r="ALE725"/>
      <c r="ALF725"/>
      <c r="ALG725"/>
      <c r="ALH725"/>
      <c r="ALI725"/>
      <c r="ALJ725"/>
      <c r="ALK725"/>
      <c r="ALL725"/>
      <c r="ALM725"/>
      <c r="ALN725"/>
      <c r="ALO725"/>
      <c r="ALP725"/>
      <c r="ALQ725"/>
      <c r="ALR725"/>
      <c r="ALS725"/>
      <c r="ALT725"/>
      <c r="ALU725"/>
      <c r="ALV725"/>
      <c r="ALW725"/>
      <c r="ALX725"/>
      <c r="ALY725"/>
      <c r="ALZ725"/>
      <c r="AMA725"/>
      <c r="AMB725"/>
      <c r="AMC725"/>
      <c r="AMD725"/>
      <c r="AME725"/>
      <c r="AMF725"/>
      <c r="AMG725"/>
      <c r="AMH725"/>
      <c r="AMI725"/>
      <c r="AMJ725"/>
    </row>
    <row r="726" spans="1:1024" s="57" customFormat="1" ht="294" x14ac:dyDescent="0.3">
      <c r="A726" s="40" t="str">
        <f>VLOOKUP(E726,comité_bassin!A:B,2,0)</f>
        <v>Seine-Normandie</v>
      </c>
      <c r="B726" s="40" t="str">
        <f>VLOOKUP(E726,'Région SAGE'!$A$2:$B$233,2,0)</f>
        <v>GRAND-EST</v>
      </c>
      <c r="C726" s="40" t="str">
        <f>VLOOKUP(E726,'département SAGE'!$A$2:$B$192,2,0)</f>
        <v>SEINE-ET-MARNE</v>
      </c>
      <c r="D726" s="41" t="s">
        <v>2762</v>
      </c>
      <c r="E726" s="75" t="s">
        <v>2763</v>
      </c>
      <c r="F726" s="42">
        <f>VLOOKUP(E726,date_approbation!$A$2:$B$192,2,0)</f>
        <v>42664</v>
      </c>
      <c r="G726" s="42" t="str">
        <f>VLOOKUP(E726,' SAGE nécessaire'!$A$2:$C$192,2,0)</f>
        <v>oui</v>
      </c>
      <c r="H726" s="42" t="str">
        <f>VLOOKUP(E726,' SAGE nécessaire'!$A$2:$C$192,3,0)</f>
        <v>oui</v>
      </c>
      <c r="I726" s="43" t="s">
        <v>493</v>
      </c>
      <c r="J726" s="44" t="s">
        <v>2773</v>
      </c>
      <c r="K726" s="40" t="s">
        <v>73</v>
      </c>
      <c r="L726" s="45" t="str">
        <f t="shared" si="7"/>
        <v>Milieux aquatiques</v>
      </c>
      <c r="M726" s="46" t="s">
        <v>395</v>
      </c>
      <c r="N726" s="45"/>
      <c r="O726" s="46"/>
      <c r="P726" s="47" t="s">
        <v>2774</v>
      </c>
      <c r="Q726" s="48" t="s">
        <v>2775</v>
      </c>
      <c r="R726" s="79" t="s">
        <v>200</v>
      </c>
      <c r="S726" s="50" t="s">
        <v>79</v>
      </c>
      <c r="T726" s="67" t="s">
        <v>1016</v>
      </c>
      <c r="U726" s="52" t="s">
        <v>81</v>
      </c>
      <c r="V726" s="58" t="s">
        <v>82</v>
      </c>
      <c r="X726" s="54" t="s">
        <v>83</v>
      </c>
      <c r="Y726" s="54" t="s">
        <v>83</v>
      </c>
      <c r="Z726" s="54" t="s">
        <v>84</v>
      </c>
      <c r="AA726" s="50"/>
      <c r="AB726" s="55"/>
      <c r="AC726" s="56"/>
      <c r="AJR726"/>
      <c r="AJS726"/>
      <c r="AJT726"/>
      <c r="AJU726"/>
      <c r="AJV726"/>
      <c r="AJW726"/>
      <c r="AJX726"/>
      <c r="AJY726"/>
      <c r="AJZ726"/>
      <c r="AKA726"/>
      <c r="AKB726"/>
      <c r="AKC726"/>
      <c r="AKD726"/>
      <c r="AKE726"/>
      <c r="AKF726"/>
      <c r="AKG726"/>
      <c r="AKH726"/>
      <c r="AKI726"/>
      <c r="AKJ726"/>
      <c r="AKK726"/>
      <c r="AKL726"/>
      <c r="AKM726"/>
      <c r="AKN726"/>
      <c r="AKO726"/>
      <c r="AKP726"/>
      <c r="AKQ726"/>
      <c r="AKR726"/>
      <c r="AKS726"/>
      <c r="AKT726"/>
      <c r="AKU726"/>
      <c r="AKV726"/>
      <c r="AKW726"/>
      <c r="AKX726"/>
      <c r="AKY726"/>
      <c r="AKZ726"/>
      <c r="ALA726"/>
      <c r="ALB726"/>
      <c r="ALC726"/>
      <c r="ALD726"/>
      <c r="ALE726"/>
      <c r="ALF726"/>
      <c r="ALG726"/>
      <c r="ALH726"/>
      <c r="ALI726"/>
      <c r="ALJ726"/>
      <c r="ALK726"/>
      <c r="ALL726"/>
      <c r="ALM726"/>
      <c r="ALN726"/>
      <c r="ALO726"/>
      <c r="ALP726"/>
      <c r="ALQ726"/>
      <c r="ALR726"/>
      <c r="ALS726"/>
      <c r="ALT726"/>
      <c r="ALU726"/>
      <c r="ALV726"/>
      <c r="ALW726"/>
      <c r="ALX726"/>
      <c r="ALY726"/>
      <c r="ALZ726"/>
      <c r="AMA726"/>
      <c r="AMB726"/>
      <c r="AMC726"/>
      <c r="AMD726"/>
      <c r="AME726"/>
      <c r="AMF726"/>
      <c r="AMG726"/>
      <c r="AMH726"/>
      <c r="AMI726"/>
      <c r="AMJ726"/>
    </row>
    <row r="727" spans="1:1024" s="57" customFormat="1" ht="409.6" x14ac:dyDescent="0.3">
      <c r="A727" s="40" t="str">
        <f>VLOOKUP(E727,comité_bassin!A:B,2,0)</f>
        <v>Seine-Normandie</v>
      </c>
      <c r="B727" s="40" t="str">
        <f>VLOOKUP(E727,'Région SAGE'!$A$2:$B$233,2,0)</f>
        <v>GRAND-EST</v>
      </c>
      <c r="C727" s="40" t="str">
        <f>VLOOKUP(E727,'département SAGE'!$A$2:$B$192,2,0)</f>
        <v>SEINE-ET-MARNE</v>
      </c>
      <c r="D727" s="41" t="s">
        <v>2762</v>
      </c>
      <c r="E727" s="75" t="s">
        <v>2763</v>
      </c>
      <c r="F727" s="42">
        <f>VLOOKUP(E727,date_approbation!$A$2:$B$192,2,0)</f>
        <v>42664</v>
      </c>
      <c r="G727" s="42" t="str">
        <f>VLOOKUP(E727,' SAGE nécessaire'!$A$2:$C$194,2,0)</f>
        <v>oui</v>
      </c>
      <c r="H727" s="42" t="str">
        <f>VLOOKUP(E727,' SAGE nécessaire'!$A$2:$C$192,3,0)</f>
        <v>oui</v>
      </c>
      <c r="I727" s="43" t="s">
        <v>497</v>
      </c>
      <c r="J727" s="44" t="s">
        <v>2776</v>
      </c>
      <c r="K727" s="40" t="s">
        <v>73</v>
      </c>
      <c r="L727" s="45" t="str">
        <f t="shared" si="7"/>
        <v>Milieux aquatiques</v>
      </c>
      <c r="M727" s="46" t="s">
        <v>87</v>
      </c>
      <c r="N727" s="45"/>
      <c r="O727" s="46"/>
      <c r="P727" s="47" t="s">
        <v>2777</v>
      </c>
      <c r="Q727" s="48" t="s">
        <v>2778</v>
      </c>
      <c r="R727" s="79" t="s">
        <v>200</v>
      </c>
      <c r="S727" s="50" t="s">
        <v>79</v>
      </c>
      <c r="T727" s="81" t="s">
        <v>92</v>
      </c>
      <c r="U727" s="52" t="s">
        <v>81</v>
      </c>
      <c r="V727" s="58" t="s">
        <v>93</v>
      </c>
      <c r="X727" s="54" t="s">
        <v>83</v>
      </c>
      <c r="Y727" s="54" t="s">
        <v>83</v>
      </c>
      <c r="Z727" s="54" t="s">
        <v>84</v>
      </c>
      <c r="AA727" s="50"/>
      <c r="AB727" s="55"/>
      <c r="AC727" s="56"/>
      <c r="AJR727"/>
      <c r="AJS727"/>
      <c r="AJT727"/>
      <c r="AJU727"/>
      <c r="AJV727"/>
      <c r="AJW727"/>
      <c r="AJX727"/>
      <c r="AJY727"/>
      <c r="AJZ727"/>
      <c r="AKA727"/>
      <c r="AKB727"/>
      <c r="AKC727"/>
      <c r="AKD727"/>
      <c r="AKE727"/>
      <c r="AKF727"/>
      <c r="AKG727"/>
      <c r="AKH727"/>
      <c r="AKI727"/>
      <c r="AKJ727"/>
      <c r="AKK727"/>
      <c r="AKL727"/>
      <c r="AKM727"/>
      <c r="AKN727"/>
      <c r="AKO727"/>
      <c r="AKP727"/>
      <c r="AKQ727"/>
      <c r="AKR727"/>
      <c r="AKS727"/>
      <c r="AKT727"/>
      <c r="AKU727"/>
      <c r="AKV727"/>
      <c r="AKW727"/>
      <c r="AKX727"/>
      <c r="AKY727"/>
      <c r="AKZ727"/>
      <c r="ALA727"/>
      <c r="ALB727"/>
      <c r="ALC727"/>
      <c r="ALD727"/>
      <c r="ALE727"/>
      <c r="ALF727"/>
      <c r="ALG727"/>
      <c r="ALH727"/>
      <c r="ALI727"/>
      <c r="ALJ727"/>
      <c r="ALK727"/>
      <c r="ALL727"/>
      <c r="ALM727"/>
      <c r="ALN727"/>
      <c r="ALO727"/>
      <c r="ALP727"/>
      <c r="ALQ727"/>
      <c r="ALR727"/>
      <c r="ALS727"/>
      <c r="ALT727"/>
      <c r="ALU727"/>
      <c r="ALV727"/>
      <c r="ALW727"/>
      <c r="ALX727"/>
      <c r="ALY727"/>
      <c r="ALZ727"/>
      <c r="AMA727"/>
      <c r="AMB727"/>
      <c r="AMC727"/>
      <c r="AMD727"/>
      <c r="AME727"/>
      <c r="AMF727"/>
      <c r="AMG727"/>
      <c r="AMH727"/>
      <c r="AMI727"/>
      <c r="AMJ727"/>
    </row>
    <row r="728" spans="1:1024" s="101" customFormat="1" ht="52.2" customHeight="1" x14ac:dyDescent="0.3">
      <c r="A728" s="40" t="s">
        <v>2779</v>
      </c>
      <c r="B728" s="41" t="s">
        <v>2780</v>
      </c>
      <c r="C728" s="40" t="s">
        <v>2781</v>
      </c>
      <c r="D728" s="100" t="s">
        <v>2762</v>
      </c>
      <c r="E728" s="41" t="s">
        <v>2763</v>
      </c>
      <c r="F728" s="42">
        <f>VLOOKUP(E728,date_approbation!$A$2:$B$192,2,0)</f>
        <v>42664</v>
      </c>
      <c r="G728" s="42" t="str">
        <f>VLOOKUP(E728,' SAGE nécessaire'!$A$2:$C$194,2,0)</f>
        <v>oui</v>
      </c>
      <c r="H728" s="42" t="str">
        <f>VLOOKUP(E728,' SAGE nécessaire'!$A$2:$C$192,3,0)</f>
        <v>oui</v>
      </c>
      <c r="I728" s="43" t="s">
        <v>493</v>
      </c>
      <c r="J728" s="43" t="s">
        <v>2782</v>
      </c>
      <c r="K728" s="101" t="s">
        <v>73</v>
      </c>
      <c r="L728" s="45" t="str">
        <f t="shared" si="7"/>
        <v>Milieux aquatiques</v>
      </c>
      <c r="M728" s="46" t="s">
        <v>395</v>
      </c>
      <c r="N728" s="45"/>
      <c r="P728" s="47" t="s">
        <v>2774</v>
      </c>
      <c r="Q728" s="48" t="s">
        <v>2775</v>
      </c>
      <c r="R728" s="79" t="s">
        <v>200</v>
      </c>
      <c r="S728" s="50" t="s">
        <v>79</v>
      </c>
      <c r="T728" s="67" t="s">
        <v>1016</v>
      </c>
      <c r="U728" s="52" t="s">
        <v>81</v>
      </c>
      <c r="V728" s="57" t="s">
        <v>82</v>
      </c>
      <c r="W728" s="57"/>
      <c r="X728" s="90"/>
      <c r="Y728" s="54" t="s">
        <v>83</v>
      </c>
      <c r="Z728" s="54" t="s">
        <v>84</v>
      </c>
      <c r="AA728" s="50" t="s">
        <v>84</v>
      </c>
      <c r="AB728" s="55"/>
      <c r="AC728" s="56"/>
      <c r="AJR728"/>
      <c r="AJS728"/>
      <c r="AJT728"/>
      <c r="AJU728"/>
      <c r="AJV728"/>
      <c r="AJW728"/>
      <c r="AJX728"/>
      <c r="AJY728"/>
      <c r="AJZ728"/>
      <c r="AKA728"/>
      <c r="AKB728"/>
      <c r="AKC728"/>
      <c r="AKD728"/>
      <c r="AKE728"/>
      <c r="AKF728"/>
      <c r="AKG728"/>
      <c r="AKH728"/>
      <c r="AKI728"/>
      <c r="AKJ728"/>
      <c r="AKK728"/>
      <c r="AKL728"/>
      <c r="AKM728"/>
      <c r="AKN728"/>
      <c r="AKO728"/>
      <c r="AKP728"/>
      <c r="AKQ728"/>
      <c r="AKR728"/>
      <c r="AKS728"/>
      <c r="AKT728"/>
      <c r="AKU728"/>
      <c r="AKV728"/>
      <c r="AKW728"/>
      <c r="AKX728"/>
      <c r="AKY728"/>
      <c r="AKZ728"/>
      <c r="ALA728"/>
      <c r="ALB728"/>
      <c r="ALC728"/>
      <c r="ALD728"/>
      <c r="ALE728"/>
      <c r="ALF728"/>
      <c r="ALG728"/>
      <c r="ALH728"/>
      <c r="ALI728"/>
      <c r="ALJ728"/>
      <c r="ALK728"/>
      <c r="ALL728"/>
      <c r="ALM728"/>
      <c r="ALN728"/>
      <c r="ALO728"/>
      <c r="ALP728"/>
      <c r="ALQ728"/>
      <c r="ALR728"/>
      <c r="ALS728"/>
      <c r="ALT728"/>
      <c r="ALU728"/>
      <c r="ALV728"/>
      <c r="ALW728"/>
      <c r="ALX728"/>
      <c r="ALY728"/>
      <c r="ALZ728"/>
      <c r="AMA728"/>
      <c r="AMB728"/>
      <c r="AMC728"/>
      <c r="AMD728"/>
      <c r="AME728"/>
      <c r="AMF728"/>
      <c r="AMG728"/>
      <c r="AMH728"/>
      <c r="AMI728"/>
      <c r="AMJ728"/>
    </row>
    <row r="729" spans="1:1024" s="101" customFormat="1" ht="52.2" customHeight="1" x14ac:dyDescent="0.3">
      <c r="A729" s="40" t="s">
        <v>2779</v>
      </c>
      <c r="B729" s="41" t="s">
        <v>2780</v>
      </c>
      <c r="C729" s="40" t="s">
        <v>2781</v>
      </c>
      <c r="D729" s="100" t="s">
        <v>2762</v>
      </c>
      <c r="E729" s="41" t="s">
        <v>2763</v>
      </c>
      <c r="F729" s="102">
        <v>42664</v>
      </c>
      <c r="G729" s="42" t="str">
        <f>VLOOKUP(E729,' SAGE nécessaire'!$A$2:$C$194,2,0)</f>
        <v>oui</v>
      </c>
      <c r="H729" s="42" t="str">
        <f>VLOOKUP(E729,' SAGE nécessaire'!$A$2:$C$192,3,0)</f>
        <v>oui</v>
      </c>
      <c r="I729" s="43" t="s">
        <v>497</v>
      </c>
      <c r="J729" s="43" t="s">
        <v>2773</v>
      </c>
      <c r="K729" s="101" t="s">
        <v>73</v>
      </c>
      <c r="L729" s="45" t="str">
        <f t="shared" si="7"/>
        <v>Milieux aquatiques</v>
      </c>
      <c r="M729" s="46" t="s">
        <v>87</v>
      </c>
      <c r="N729" s="45"/>
      <c r="P729" s="47" t="s">
        <v>2777</v>
      </c>
      <c r="Q729" s="48" t="s">
        <v>2778</v>
      </c>
      <c r="R729" s="79" t="s">
        <v>200</v>
      </c>
      <c r="S729" s="50" t="s">
        <v>79</v>
      </c>
      <c r="T729" s="67" t="s">
        <v>92</v>
      </c>
      <c r="U729" s="52" t="s">
        <v>81</v>
      </c>
      <c r="V729" s="57" t="s">
        <v>93</v>
      </c>
      <c r="W729" s="57"/>
      <c r="X729" s="90"/>
      <c r="Y729" s="54" t="s">
        <v>83</v>
      </c>
      <c r="Z729" s="54" t="s">
        <v>84</v>
      </c>
      <c r="AA729" s="50" t="s">
        <v>84</v>
      </c>
      <c r="AB729" s="55"/>
      <c r="AC729" s="56"/>
      <c r="AJR729"/>
      <c r="AJS729"/>
      <c r="AJT729"/>
      <c r="AJU729"/>
      <c r="AJV729"/>
      <c r="AJW729"/>
      <c r="AJX729"/>
      <c r="AJY729"/>
      <c r="AJZ729"/>
      <c r="AKA729"/>
      <c r="AKB729"/>
      <c r="AKC729"/>
      <c r="AKD729"/>
      <c r="AKE729"/>
      <c r="AKF729"/>
      <c r="AKG729"/>
      <c r="AKH729"/>
      <c r="AKI729"/>
      <c r="AKJ729"/>
      <c r="AKK729"/>
      <c r="AKL729"/>
      <c r="AKM729"/>
      <c r="AKN729"/>
      <c r="AKO729"/>
      <c r="AKP729"/>
      <c r="AKQ729"/>
      <c r="AKR729"/>
      <c r="AKS729"/>
      <c r="AKT729"/>
      <c r="AKU729"/>
      <c r="AKV729"/>
      <c r="AKW729"/>
      <c r="AKX729"/>
      <c r="AKY729"/>
      <c r="AKZ729"/>
      <c r="ALA729"/>
      <c r="ALB729"/>
      <c r="ALC729"/>
      <c r="ALD729"/>
      <c r="ALE729"/>
      <c r="ALF729"/>
      <c r="ALG729"/>
      <c r="ALH729"/>
      <c r="ALI729"/>
      <c r="ALJ729"/>
      <c r="ALK729"/>
      <c r="ALL729"/>
      <c r="ALM729"/>
      <c r="ALN729"/>
      <c r="ALO729"/>
      <c r="ALP729"/>
      <c r="ALQ729"/>
      <c r="ALR729"/>
      <c r="ALS729"/>
      <c r="ALT729"/>
      <c r="ALU729"/>
      <c r="ALV729"/>
      <c r="ALW729"/>
      <c r="ALX729"/>
      <c r="ALY729"/>
      <c r="ALZ729"/>
      <c r="AMA729"/>
      <c r="AMB729"/>
      <c r="AMC729"/>
      <c r="AMD729"/>
      <c r="AME729"/>
      <c r="AMF729"/>
      <c r="AMG729"/>
      <c r="AMH729"/>
      <c r="AMI729"/>
      <c r="AMJ729"/>
    </row>
    <row r="730" spans="1:1024" s="57" customFormat="1" ht="231" x14ac:dyDescent="0.3">
      <c r="A730" s="40" t="str">
        <f>VLOOKUP(E730,comité_bassin!A:B,2,0)</f>
        <v>Seine-Normandie</v>
      </c>
      <c r="B730" s="103" t="s">
        <v>2783</v>
      </c>
      <c r="C730" s="40" t="str">
        <f>VLOOKUP(E730,'département SAGE'!$A$2:$B$192,2,0)</f>
        <v>SEINE-ET-MARNE</v>
      </c>
      <c r="D730" s="41" t="s">
        <v>2762</v>
      </c>
      <c r="E730" s="75" t="s">
        <v>2763</v>
      </c>
      <c r="F730" s="42">
        <f>VLOOKUP(E730,date_approbation!$A$2:$B$192,2,0)</f>
        <v>42664</v>
      </c>
      <c r="G730" s="42" t="str">
        <f>VLOOKUP(E730,' SAGE nécessaire'!$A$2:$C$192,2,0)</f>
        <v>oui</v>
      </c>
      <c r="H730" s="42" t="str">
        <f>VLOOKUP(E730,' SAGE nécessaire'!$A$2:$C$192,3,0)</f>
        <v>oui</v>
      </c>
      <c r="I730" s="43" t="s">
        <v>576</v>
      </c>
      <c r="J730" s="44" t="s">
        <v>2776</v>
      </c>
      <c r="K730" s="40" t="s">
        <v>73</v>
      </c>
      <c r="L730" s="45" t="str">
        <f t="shared" si="7"/>
        <v>Milieux aquatiques</v>
      </c>
      <c r="M730" s="46" t="s">
        <v>97</v>
      </c>
      <c r="N730" s="45"/>
      <c r="O730" s="46"/>
      <c r="P730" s="47" t="s">
        <v>2784</v>
      </c>
      <c r="Q730" s="48" t="s">
        <v>2785</v>
      </c>
      <c r="R730" s="79" t="s">
        <v>200</v>
      </c>
      <c r="S730" s="50" t="s">
        <v>79</v>
      </c>
      <c r="T730" s="81" t="s">
        <v>588</v>
      </c>
      <c r="U730" s="52" t="s">
        <v>81</v>
      </c>
      <c r="V730" s="58" t="s">
        <v>93</v>
      </c>
      <c r="X730" s="54" t="s">
        <v>83</v>
      </c>
      <c r="Y730" s="54" t="s">
        <v>83</v>
      </c>
      <c r="Z730" s="54" t="s">
        <v>84</v>
      </c>
      <c r="AA730" s="50"/>
      <c r="AB730" s="55"/>
      <c r="AC730" s="56"/>
      <c r="AJR730"/>
      <c r="AJS730"/>
      <c r="AJT730"/>
      <c r="AJU730"/>
      <c r="AJV730"/>
      <c r="AJW730"/>
      <c r="AJX730"/>
      <c r="AJY730"/>
      <c r="AJZ730"/>
      <c r="AKA730"/>
      <c r="AKB730"/>
      <c r="AKC730"/>
      <c r="AKD730"/>
      <c r="AKE730"/>
      <c r="AKF730"/>
      <c r="AKG730"/>
      <c r="AKH730"/>
      <c r="AKI730"/>
      <c r="AKJ730"/>
      <c r="AKK730"/>
      <c r="AKL730"/>
      <c r="AKM730"/>
      <c r="AKN730"/>
      <c r="AKO730"/>
      <c r="AKP730"/>
      <c r="AKQ730"/>
      <c r="AKR730"/>
      <c r="AKS730"/>
      <c r="AKT730"/>
      <c r="AKU730"/>
      <c r="AKV730"/>
      <c r="AKW730"/>
      <c r="AKX730"/>
      <c r="AKY730"/>
      <c r="AKZ730"/>
      <c r="ALA730"/>
      <c r="ALB730"/>
      <c r="ALC730"/>
      <c r="ALD730"/>
      <c r="ALE730"/>
      <c r="ALF730"/>
      <c r="ALG730"/>
      <c r="ALH730"/>
      <c r="ALI730"/>
      <c r="ALJ730"/>
      <c r="ALK730"/>
      <c r="ALL730"/>
      <c r="ALM730"/>
      <c r="ALN730"/>
      <c r="ALO730"/>
      <c r="ALP730"/>
      <c r="ALQ730"/>
      <c r="ALR730"/>
      <c r="ALS730"/>
      <c r="ALT730"/>
      <c r="ALU730"/>
      <c r="ALV730"/>
      <c r="ALW730"/>
      <c r="ALX730"/>
      <c r="ALY730"/>
      <c r="ALZ730"/>
      <c r="AMA730"/>
      <c r="AMB730"/>
      <c r="AMC730"/>
      <c r="AMD730"/>
      <c r="AME730"/>
      <c r="AMF730"/>
      <c r="AMG730"/>
      <c r="AMH730"/>
      <c r="AMI730"/>
      <c r="AMJ730"/>
    </row>
    <row r="731" spans="1:1024" s="57" customFormat="1" ht="315" x14ac:dyDescent="0.3">
      <c r="A731" s="40" t="str">
        <f>VLOOKUP(E731,comité_bassin!A:B,2,0)</f>
        <v>Seine-Normandie</v>
      </c>
      <c r="B731" s="103" t="s">
        <v>2783</v>
      </c>
      <c r="C731" s="40" t="str">
        <f>VLOOKUP(E731,'département SAGE'!$A$2:$B$192,2,0)</f>
        <v>SEINE-ET-MARNE</v>
      </c>
      <c r="D731" s="41" t="s">
        <v>2762</v>
      </c>
      <c r="E731" s="75" t="s">
        <v>2763</v>
      </c>
      <c r="F731" s="42">
        <f>VLOOKUP(E731,date_approbation!$A$2:$B$192,2,0)</f>
        <v>42664</v>
      </c>
      <c r="G731" s="42" t="str">
        <f>VLOOKUP(E731,' SAGE nécessaire'!$A$2:$C$192,2,0)</f>
        <v>oui</v>
      </c>
      <c r="H731" s="42" t="str">
        <f>VLOOKUP(E731,' SAGE nécessaire'!$A$2:$C$192,3,0)</f>
        <v>oui</v>
      </c>
      <c r="I731" s="43" t="s">
        <v>541</v>
      </c>
      <c r="J731" s="44" t="s">
        <v>2786</v>
      </c>
      <c r="K731" s="40" t="s">
        <v>278</v>
      </c>
      <c r="L731" s="45" t="s">
        <v>108</v>
      </c>
      <c r="M731" s="46" t="s">
        <v>109</v>
      </c>
      <c r="N731" s="45"/>
      <c r="O731" s="46"/>
      <c r="P731" s="47" t="s">
        <v>2787</v>
      </c>
      <c r="Q731" s="48" t="s">
        <v>2788</v>
      </c>
      <c r="R731" s="79" t="s">
        <v>200</v>
      </c>
      <c r="S731" s="50" t="s">
        <v>79</v>
      </c>
      <c r="T731" s="51" t="s">
        <v>285</v>
      </c>
      <c r="U731" s="52" t="s">
        <v>81</v>
      </c>
      <c r="V731" s="58" t="s">
        <v>93</v>
      </c>
      <c r="X731" s="54" t="s">
        <v>83</v>
      </c>
      <c r="Y731" s="54" t="s">
        <v>83</v>
      </c>
      <c r="Z731" s="54" t="s">
        <v>84</v>
      </c>
      <c r="AA731" s="50"/>
      <c r="AB731" s="55"/>
      <c r="AC731" s="56"/>
      <c r="AJR731"/>
      <c r="AJS731"/>
      <c r="AJT731"/>
      <c r="AJU731"/>
      <c r="AJV731"/>
      <c r="AJW731"/>
      <c r="AJX731"/>
      <c r="AJY731"/>
      <c r="AJZ731"/>
      <c r="AKA731"/>
      <c r="AKB731"/>
      <c r="AKC731"/>
      <c r="AKD731"/>
      <c r="AKE731"/>
      <c r="AKF731"/>
      <c r="AKG731"/>
      <c r="AKH731"/>
      <c r="AKI731"/>
      <c r="AKJ731"/>
      <c r="AKK731"/>
      <c r="AKL731"/>
      <c r="AKM731"/>
      <c r="AKN731"/>
      <c r="AKO731"/>
      <c r="AKP731"/>
      <c r="AKQ731"/>
      <c r="AKR731"/>
      <c r="AKS731"/>
      <c r="AKT731"/>
      <c r="AKU731"/>
      <c r="AKV731"/>
      <c r="AKW731"/>
      <c r="AKX731"/>
      <c r="AKY731"/>
      <c r="AKZ731"/>
      <c r="ALA731"/>
      <c r="ALB731"/>
      <c r="ALC731"/>
      <c r="ALD731"/>
      <c r="ALE731"/>
      <c r="ALF731"/>
      <c r="ALG731"/>
      <c r="ALH731"/>
      <c r="ALI731"/>
      <c r="ALJ731"/>
      <c r="ALK731"/>
      <c r="ALL731"/>
      <c r="ALM731"/>
      <c r="ALN731"/>
      <c r="ALO731"/>
      <c r="ALP731"/>
      <c r="ALQ731"/>
      <c r="ALR731"/>
      <c r="ALS731"/>
      <c r="ALT731"/>
      <c r="ALU731"/>
      <c r="ALV731"/>
      <c r="ALW731"/>
      <c r="ALX731"/>
      <c r="ALY731"/>
      <c r="ALZ731"/>
      <c r="AMA731"/>
      <c r="AMB731"/>
      <c r="AMC731"/>
      <c r="AMD731"/>
      <c r="AME731"/>
      <c r="AMF731"/>
      <c r="AMG731"/>
      <c r="AMH731"/>
      <c r="AMI731"/>
      <c r="AMJ731"/>
    </row>
    <row r="732" spans="1:1024" s="57" customFormat="1" ht="168" x14ac:dyDescent="0.3">
      <c r="A732" s="40" t="str">
        <f>VLOOKUP(E732,comité_bassin!A:B,2,0)</f>
        <v>Loire-Bretagne</v>
      </c>
      <c r="B732" s="40" t="str">
        <f>VLOOKUP(E732,'Région SAGE'!$A$2:$B$233,2,0)</f>
        <v>BRETAGNE</v>
      </c>
      <c r="C732" s="40" t="str">
        <f>VLOOKUP(E732,'département SAGE'!$A$2:$B$192,2,0)</f>
        <v>COTES-D'ARMOR</v>
      </c>
      <c r="D732" s="41" t="s">
        <v>2789</v>
      </c>
      <c r="E732" s="75" t="s">
        <v>2790</v>
      </c>
      <c r="F732" s="42">
        <f>VLOOKUP(E732,date_approbation!$A$2:$B$192,2,0)</f>
        <v>41669</v>
      </c>
      <c r="G732" s="42" t="str">
        <f>VLOOKUP(E732,' SAGE nécessaire'!$A$2:$C$192,2,0)</f>
        <v>oui</v>
      </c>
      <c r="H732" s="42" t="str">
        <f>VLOOKUP(E732,' SAGE nécessaire'!$A$2:$C$192,3,0)</f>
        <v>non</v>
      </c>
      <c r="I732" s="43" t="s">
        <v>480</v>
      </c>
      <c r="J732" s="44" t="s">
        <v>2791</v>
      </c>
      <c r="K732" s="40" t="s">
        <v>73</v>
      </c>
      <c r="L732" s="45" t="s">
        <v>138</v>
      </c>
      <c r="M732" s="46" t="s">
        <v>139</v>
      </c>
      <c r="N732" s="45"/>
      <c r="O732" s="46"/>
      <c r="P732" s="47" t="s">
        <v>2792</v>
      </c>
      <c r="Q732" s="48" t="s">
        <v>2793</v>
      </c>
      <c r="R732" s="79" t="s">
        <v>200</v>
      </c>
      <c r="S732" s="50" t="s">
        <v>91</v>
      </c>
      <c r="T732" s="67" t="s">
        <v>903</v>
      </c>
      <c r="U732" s="52"/>
      <c r="V732" s="58" t="s">
        <v>93</v>
      </c>
      <c r="X732" s="54" t="s">
        <v>83</v>
      </c>
      <c r="Y732" s="54" t="s">
        <v>83</v>
      </c>
      <c r="Z732" s="54" t="s">
        <v>84</v>
      </c>
      <c r="AA732" s="50"/>
      <c r="AB732" s="55"/>
      <c r="AC732" s="56"/>
      <c r="AJR732"/>
      <c r="AJS732"/>
      <c r="AJT732"/>
      <c r="AJU732"/>
      <c r="AJV732"/>
      <c r="AJW732"/>
      <c r="AJX732"/>
      <c r="AJY732"/>
      <c r="AJZ732"/>
      <c r="AKA732"/>
      <c r="AKB732"/>
      <c r="AKC732"/>
      <c r="AKD732"/>
      <c r="AKE732"/>
      <c r="AKF732"/>
      <c r="AKG732"/>
      <c r="AKH732"/>
      <c r="AKI732"/>
      <c r="AKJ732"/>
      <c r="AKK732"/>
      <c r="AKL732"/>
      <c r="AKM732"/>
      <c r="AKN732"/>
      <c r="AKO732"/>
      <c r="AKP732"/>
      <c r="AKQ732"/>
      <c r="AKR732"/>
      <c r="AKS732"/>
      <c r="AKT732"/>
      <c r="AKU732"/>
      <c r="AKV732"/>
      <c r="AKW732"/>
      <c r="AKX732"/>
      <c r="AKY732"/>
      <c r="AKZ732"/>
      <c r="ALA732"/>
      <c r="ALB732"/>
      <c r="ALC732"/>
      <c r="ALD732"/>
      <c r="ALE732"/>
      <c r="ALF732"/>
      <c r="ALG732"/>
      <c r="ALH732"/>
      <c r="ALI732"/>
      <c r="ALJ732"/>
      <c r="ALK732"/>
      <c r="ALL732"/>
      <c r="ALM732"/>
      <c r="ALN732"/>
      <c r="ALO732"/>
      <c r="ALP732"/>
      <c r="ALQ732"/>
      <c r="ALR732"/>
      <c r="ALS732"/>
      <c r="ALT732"/>
      <c r="ALU732"/>
      <c r="ALV732"/>
      <c r="ALW732"/>
      <c r="ALX732"/>
      <c r="ALY732"/>
      <c r="ALZ732"/>
      <c r="AMA732"/>
      <c r="AMB732"/>
      <c r="AMC732"/>
      <c r="AMD732"/>
      <c r="AME732"/>
      <c r="AMF732"/>
      <c r="AMG732"/>
      <c r="AMH732"/>
      <c r="AMI732"/>
      <c r="AMJ732"/>
    </row>
    <row r="733" spans="1:1024" s="57" customFormat="1" ht="105" x14ac:dyDescent="0.3">
      <c r="A733" s="40" t="str">
        <f>VLOOKUP(E733,comité_bassin!A:B,2,0)</f>
        <v>Loire-Bretagne</v>
      </c>
      <c r="B733" s="40" t="str">
        <f>VLOOKUP(E733,'Région SAGE'!$A$2:$B$233,2,0)</f>
        <v>BRETAGNE</v>
      </c>
      <c r="C733" s="40" t="str">
        <f>VLOOKUP(E733,'département SAGE'!$A$2:$B$192,2,0)</f>
        <v>COTES-D'ARMOR</v>
      </c>
      <c r="D733" s="41" t="s">
        <v>2789</v>
      </c>
      <c r="E733" s="75" t="s">
        <v>2790</v>
      </c>
      <c r="F733" s="42">
        <f>VLOOKUP(E733,date_approbation!$A$2:$B$192,2,0)</f>
        <v>41669</v>
      </c>
      <c r="G733" s="42" t="str">
        <f>VLOOKUP(E733,' SAGE nécessaire'!$A$2:$C$192,2,0)</f>
        <v>oui</v>
      </c>
      <c r="H733" s="42" t="str">
        <f>VLOOKUP(E733,' SAGE nécessaire'!$A$2:$C$192,3,0)</f>
        <v>non</v>
      </c>
      <c r="I733" s="43" t="s">
        <v>484</v>
      </c>
      <c r="J733" s="44" t="s">
        <v>2794</v>
      </c>
      <c r="K733" s="40" t="s">
        <v>73</v>
      </c>
      <c r="L733" s="45" t="str">
        <f>IF(OR(S733="2°a)", S733="2°b)",S733="2°c)",S733="4°"),"Milieux aquatiques","")</f>
        <v>Milieux aquatiques</v>
      </c>
      <c r="M733" s="46" t="s">
        <v>395</v>
      </c>
      <c r="N733" s="45"/>
      <c r="O733" s="46"/>
      <c r="P733" s="47" t="s">
        <v>2795</v>
      </c>
      <c r="Q733" s="48" t="s">
        <v>2796</v>
      </c>
      <c r="R733" s="79" t="s">
        <v>200</v>
      </c>
      <c r="S733" s="55" t="s">
        <v>79</v>
      </c>
      <c r="T733" s="67" t="s">
        <v>148</v>
      </c>
      <c r="U733" s="52"/>
      <c r="V733" s="58" t="s">
        <v>82</v>
      </c>
      <c r="X733" s="54" t="s">
        <v>83</v>
      </c>
      <c r="Y733" s="54" t="s">
        <v>83</v>
      </c>
      <c r="Z733" s="54" t="s">
        <v>84</v>
      </c>
      <c r="AA733" s="50"/>
      <c r="AB733" s="55"/>
      <c r="AC733" s="56"/>
      <c r="AJR733"/>
      <c r="AJS733"/>
      <c r="AJT733"/>
      <c r="AJU733"/>
      <c r="AJV733"/>
      <c r="AJW733"/>
      <c r="AJX733"/>
      <c r="AJY733"/>
      <c r="AJZ733"/>
      <c r="AKA733"/>
      <c r="AKB733"/>
      <c r="AKC733"/>
      <c r="AKD733"/>
      <c r="AKE733"/>
      <c r="AKF733"/>
      <c r="AKG733"/>
      <c r="AKH733"/>
      <c r="AKI733"/>
      <c r="AKJ733"/>
      <c r="AKK733"/>
      <c r="AKL733"/>
      <c r="AKM733"/>
      <c r="AKN733"/>
      <c r="AKO733"/>
      <c r="AKP733"/>
      <c r="AKQ733"/>
      <c r="AKR733"/>
      <c r="AKS733"/>
      <c r="AKT733"/>
      <c r="AKU733"/>
      <c r="AKV733"/>
      <c r="AKW733"/>
      <c r="AKX733"/>
      <c r="AKY733"/>
      <c r="AKZ733"/>
      <c r="ALA733"/>
      <c r="ALB733"/>
      <c r="ALC733"/>
      <c r="ALD733"/>
      <c r="ALE733"/>
      <c r="ALF733"/>
      <c r="ALG733"/>
      <c r="ALH733"/>
      <c r="ALI733"/>
      <c r="ALJ733"/>
      <c r="ALK733"/>
      <c r="ALL733"/>
      <c r="ALM733"/>
      <c r="ALN733"/>
      <c r="ALO733"/>
      <c r="ALP733"/>
      <c r="ALQ733"/>
      <c r="ALR733"/>
      <c r="ALS733"/>
      <c r="ALT733"/>
      <c r="ALU733"/>
      <c r="ALV733"/>
      <c r="ALW733"/>
      <c r="ALX733"/>
      <c r="ALY733"/>
      <c r="ALZ733"/>
      <c r="AMA733"/>
      <c r="AMB733"/>
      <c r="AMC733"/>
      <c r="AMD733"/>
      <c r="AME733"/>
      <c r="AMF733"/>
      <c r="AMG733"/>
      <c r="AMH733"/>
      <c r="AMI733"/>
      <c r="AMJ733"/>
    </row>
    <row r="734" spans="1:1024" s="57" customFormat="1" ht="147" x14ac:dyDescent="0.3">
      <c r="A734" s="40" t="str">
        <f>VLOOKUP(E734,comité_bassin!A:B,2,0)</f>
        <v>Loire-Bretagne</v>
      </c>
      <c r="B734" s="40" t="str">
        <f>VLOOKUP(E734,'Région SAGE'!$A$2:$B$233,2,0)</f>
        <v>BRETAGNE</v>
      </c>
      <c r="C734" s="40" t="str">
        <f>VLOOKUP(E734,'département SAGE'!$A$2:$B$192,2,0)</f>
        <v>COTES-D'ARMOR</v>
      </c>
      <c r="D734" s="41" t="s">
        <v>2789</v>
      </c>
      <c r="E734" s="75" t="s">
        <v>2790</v>
      </c>
      <c r="F734" s="42">
        <f>VLOOKUP(E734,date_approbation!$A$2:$B$192,2,0)</f>
        <v>41669</v>
      </c>
      <c r="G734" s="42" t="str">
        <f>VLOOKUP(E734,' SAGE nécessaire'!$A$2:$C$192,2,0)</f>
        <v>oui</v>
      </c>
      <c r="H734" s="42" t="str">
        <f>VLOOKUP(E734,' SAGE nécessaire'!$A$2:$C$192,3,0)</f>
        <v>non</v>
      </c>
      <c r="I734" s="43" t="s">
        <v>489</v>
      </c>
      <c r="J734" s="44" t="s">
        <v>2797</v>
      </c>
      <c r="K734" s="40" t="s">
        <v>73</v>
      </c>
      <c r="L734" s="45" t="s">
        <v>74</v>
      </c>
      <c r="M734" s="59" t="s">
        <v>119</v>
      </c>
      <c r="N734" s="45"/>
      <c r="O734" s="46"/>
      <c r="P734" s="47" t="s">
        <v>2798</v>
      </c>
      <c r="Q734" s="48" t="s">
        <v>2799</v>
      </c>
      <c r="R734" s="79" t="s">
        <v>200</v>
      </c>
      <c r="S734" s="55" t="s">
        <v>1611</v>
      </c>
      <c r="T734" s="81" t="s">
        <v>460</v>
      </c>
      <c r="U734" s="52"/>
      <c r="V734" s="58" t="s">
        <v>82</v>
      </c>
      <c r="X734" s="54" t="s">
        <v>83</v>
      </c>
      <c r="Y734" s="54" t="s">
        <v>83</v>
      </c>
      <c r="Z734" s="54" t="s">
        <v>84</v>
      </c>
      <c r="AA734" s="50"/>
      <c r="AB734" s="55"/>
      <c r="AC734" s="56"/>
      <c r="AJR734"/>
      <c r="AJS734"/>
      <c r="AJT734"/>
      <c r="AJU734"/>
      <c r="AJV734"/>
      <c r="AJW734"/>
      <c r="AJX734"/>
      <c r="AJY734"/>
      <c r="AJZ734"/>
      <c r="AKA734"/>
      <c r="AKB734"/>
      <c r="AKC734"/>
      <c r="AKD734"/>
      <c r="AKE734"/>
      <c r="AKF734"/>
      <c r="AKG734"/>
      <c r="AKH734"/>
      <c r="AKI734"/>
      <c r="AKJ734"/>
      <c r="AKK734"/>
      <c r="AKL734"/>
      <c r="AKM734"/>
      <c r="AKN734"/>
      <c r="AKO734"/>
      <c r="AKP734"/>
      <c r="AKQ734"/>
      <c r="AKR734"/>
      <c r="AKS734"/>
      <c r="AKT734"/>
      <c r="AKU734"/>
      <c r="AKV734"/>
      <c r="AKW734"/>
      <c r="AKX734"/>
      <c r="AKY734"/>
      <c r="AKZ734"/>
      <c r="ALA734"/>
      <c r="ALB734"/>
      <c r="ALC734"/>
      <c r="ALD734"/>
      <c r="ALE734"/>
      <c r="ALF734"/>
      <c r="ALG734"/>
      <c r="ALH734"/>
      <c r="ALI734"/>
      <c r="ALJ734"/>
      <c r="ALK734"/>
      <c r="ALL734"/>
      <c r="ALM734"/>
      <c r="ALN734"/>
      <c r="ALO734"/>
      <c r="ALP734"/>
      <c r="ALQ734"/>
      <c r="ALR734"/>
      <c r="ALS734"/>
      <c r="ALT734"/>
      <c r="ALU734"/>
      <c r="ALV734"/>
      <c r="ALW734"/>
      <c r="ALX734"/>
      <c r="ALY734"/>
      <c r="ALZ734"/>
      <c r="AMA734"/>
      <c r="AMB734"/>
      <c r="AMC734"/>
      <c r="AMD734"/>
      <c r="AME734"/>
      <c r="AMF734"/>
      <c r="AMG734"/>
      <c r="AMH734"/>
      <c r="AMI734"/>
      <c r="AMJ734"/>
    </row>
    <row r="735" spans="1:1024" s="57" customFormat="1" ht="42" x14ac:dyDescent="0.3">
      <c r="A735" s="40" t="str">
        <f>VLOOKUP(E735,comité_bassin!A:B,2,0)</f>
        <v>Loire-Bretagne</v>
      </c>
      <c r="B735" s="40" t="str">
        <f>VLOOKUP(E735,'Région SAGE'!$A$2:$B$233,2,0)</f>
        <v>BRETAGNE</v>
      </c>
      <c r="C735" s="40" t="str">
        <f>VLOOKUP(E735,'département SAGE'!$A$2:$B$192,2,0)</f>
        <v>COTES-D'ARMOR</v>
      </c>
      <c r="D735" s="41" t="s">
        <v>2789</v>
      </c>
      <c r="E735" s="75" t="s">
        <v>2790</v>
      </c>
      <c r="F735" s="42">
        <f>VLOOKUP(E735,date_approbation!$A$2:$B$192,2,0)</f>
        <v>41669</v>
      </c>
      <c r="G735" s="42" t="str">
        <f>VLOOKUP(E735,' SAGE nécessaire'!$A$2:$C$192,2,0)</f>
        <v>oui</v>
      </c>
      <c r="H735" s="42" t="str">
        <f>VLOOKUP(E735,' SAGE nécessaire'!$A$2:$C$192,3,0)</f>
        <v>non</v>
      </c>
      <c r="I735" s="43" t="s">
        <v>493</v>
      </c>
      <c r="J735" s="44" t="s">
        <v>2800</v>
      </c>
      <c r="K735" s="40" t="s">
        <v>73</v>
      </c>
      <c r="L735" s="45" t="str">
        <f>IF(OR(S735="2°a)", S735="2°b)",S735="2°c)",S735="4°"),"Milieux aquatiques","")</f>
        <v>Milieux aquatiques</v>
      </c>
      <c r="M735" s="46" t="s">
        <v>87</v>
      </c>
      <c r="N735" s="45"/>
      <c r="O735" s="46"/>
      <c r="P735" s="47" t="s">
        <v>2801</v>
      </c>
      <c r="Q735" s="48" t="s">
        <v>2801</v>
      </c>
      <c r="R735" s="79" t="s">
        <v>200</v>
      </c>
      <c r="S735" s="50" t="s">
        <v>91</v>
      </c>
      <c r="T735" s="81" t="s">
        <v>92</v>
      </c>
      <c r="U735" s="52"/>
      <c r="V735" s="58" t="s">
        <v>82</v>
      </c>
      <c r="X735" s="54" t="s">
        <v>83</v>
      </c>
      <c r="Y735" s="54" t="s">
        <v>83</v>
      </c>
      <c r="Z735" s="54" t="s">
        <v>84</v>
      </c>
      <c r="AA735" s="50"/>
      <c r="AB735" s="55"/>
      <c r="AC735" s="56"/>
      <c r="AJR735"/>
      <c r="AJS735"/>
      <c r="AJT735"/>
      <c r="AJU735"/>
      <c r="AJV735"/>
      <c r="AJW735"/>
      <c r="AJX735"/>
      <c r="AJY735"/>
      <c r="AJZ735"/>
      <c r="AKA735"/>
      <c r="AKB735"/>
      <c r="AKC735"/>
      <c r="AKD735"/>
      <c r="AKE735"/>
      <c r="AKF735"/>
      <c r="AKG735"/>
      <c r="AKH735"/>
      <c r="AKI735"/>
      <c r="AKJ735"/>
      <c r="AKK735"/>
      <c r="AKL735"/>
      <c r="AKM735"/>
      <c r="AKN735"/>
      <c r="AKO735"/>
      <c r="AKP735"/>
      <c r="AKQ735"/>
      <c r="AKR735"/>
      <c r="AKS735"/>
      <c r="AKT735"/>
      <c r="AKU735"/>
      <c r="AKV735"/>
      <c r="AKW735"/>
      <c r="AKX735"/>
      <c r="AKY735"/>
      <c r="AKZ735"/>
      <c r="ALA735"/>
      <c r="ALB735"/>
      <c r="ALC735"/>
      <c r="ALD735"/>
      <c r="ALE735"/>
      <c r="ALF735"/>
      <c r="ALG735"/>
      <c r="ALH735"/>
      <c r="ALI735"/>
      <c r="ALJ735"/>
      <c r="ALK735"/>
      <c r="ALL735"/>
      <c r="ALM735"/>
      <c r="ALN735"/>
      <c r="ALO735"/>
      <c r="ALP735"/>
      <c r="ALQ735"/>
      <c r="ALR735"/>
      <c r="ALS735"/>
      <c r="ALT735"/>
      <c r="ALU735"/>
      <c r="ALV735"/>
      <c r="ALW735"/>
      <c r="ALX735"/>
      <c r="ALY735"/>
      <c r="ALZ735"/>
      <c r="AMA735"/>
      <c r="AMB735"/>
      <c r="AMC735"/>
      <c r="AMD735"/>
      <c r="AME735"/>
      <c r="AMF735"/>
      <c r="AMG735"/>
      <c r="AMH735"/>
      <c r="AMI735"/>
      <c r="AMJ735"/>
    </row>
    <row r="736" spans="1:1024" s="57" customFormat="1" ht="409.6" x14ac:dyDescent="0.3">
      <c r="A736" s="40" t="str">
        <f>VLOOKUP(E736,comité_bassin!A:B,2,0)</f>
        <v>Seine-Normandie</v>
      </c>
      <c r="B736" s="103" t="s">
        <v>2783</v>
      </c>
      <c r="C736" s="40" t="str">
        <f>VLOOKUP(E736,'département SAGE'!$A$2:$B$192,2,0)</f>
        <v>MANCHE</v>
      </c>
      <c r="D736" s="41" t="s">
        <v>2802</v>
      </c>
      <c r="E736" s="75" t="s">
        <v>2803</v>
      </c>
      <c r="F736" s="42">
        <f>VLOOKUP(E736,date_approbation!$A$2:$B$192,2,0)</f>
        <v>42465</v>
      </c>
      <c r="G736" s="42" t="str">
        <f>VLOOKUP(E736,' SAGE nécessaire'!$A$2:$C$192,2,0)</f>
        <v>oui</v>
      </c>
      <c r="H736" s="42" t="str">
        <f>VLOOKUP(E736,' SAGE nécessaire'!$A$2:$C$192,3,0)</f>
        <v>oui</v>
      </c>
      <c r="I736" s="43" t="s">
        <v>480</v>
      </c>
      <c r="J736" s="44" t="s">
        <v>2804</v>
      </c>
      <c r="K736" s="40" t="s">
        <v>73</v>
      </c>
      <c r="L736" s="45" t="str">
        <f>IF(OR(S736="2°a)", S736="2°b)",S736="2°c)",S736="4°"),"Milieux aquatiques","")</f>
        <v>Milieux aquatiques</v>
      </c>
      <c r="M736" s="46" t="s">
        <v>217</v>
      </c>
      <c r="N736" s="45"/>
      <c r="O736" s="46"/>
      <c r="P736" s="47" t="s">
        <v>2805</v>
      </c>
      <c r="Q736" s="48" t="s">
        <v>2806</v>
      </c>
      <c r="R736" s="79" t="s">
        <v>200</v>
      </c>
      <c r="S736" s="50" t="s">
        <v>79</v>
      </c>
      <c r="T736" s="67" t="s">
        <v>2807</v>
      </c>
      <c r="U736" s="52" t="s">
        <v>81</v>
      </c>
      <c r="V736" s="58" t="s">
        <v>93</v>
      </c>
      <c r="X736" s="54" t="s">
        <v>83</v>
      </c>
      <c r="Y736" s="54" t="s">
        <v>83</v>
      </c>
      <c r="Z736" s="54" t="s">
        <v>84</v>
      </c>
      <c r="AA736" s="50"/>
      <c r="AB736" s="55"/>
      <c r="AC736" s="56"/>
      <c r="AJR736"/>
      <c r="AJS736"/>
      <c r="AJT736"/>
      <c r="AJU736"/>
      <c r="AJV736"/>
      <c r="AJW736"/>
      <c r="AJX736"/>
      <c r="AJY736"/>
      <c r="AJZ736"/>
      <c r="AKA736"/>
      <c r="AKB736"/>
      <c r="AKC736"/>
      <c r="AKD736"/>
      <c r="AKE736"/>
      <c r="AKF736"/>
      <c r="AKG736"/>
      <c r="AKH736"/>
      <c r="AKI736"/>
      <c r="AKJ736"/>
      <c r="AKK736"/>
      <c r="AKL736"/>
      <c r="AKM736"/>
      <c r="AKN736"/>
      <c r="AKO736"/>
      <c r="AKP736"/>
      <c r="AKQ736"/>
      <c r="AKR736"/>
      <c r="AKS736"/>
      <c r="AKT736"/>
      <c r="AKU736"/>
      <c r="AKV736"/>
      <c r="AKW736"/>
      <c r="AKX736"/>
      <c r="AKY736"/>
      <c r="AKZ736"/>
      <c r="ALA736"/>
      <c r="ALB736"/>
      <c r="ALC736"/>
      <c r="ALD736"/>
      <c r="ALE736"/>
      <c r="ALF736"/>
      <c r="ALG736"/>
      <c r="ALH736"/>
      <c r="ALI736"/>
      <c r="ALJ736"/>
      <c r="ALK736"/>
      <c r="ALL736"/>
      <c r="ALM736"/>
      <c r="ALN736"/>
      <c r="ALO736"/>
      <c r="ALP736"/>
      <c r="ALQ736"/>
      <c r="ALR736"/>
      <c r="ALS736"/>
      <c r="ALT736"/>
      <c r="ALU736"/>
      <c r="ALV736"/>
      <c r="ALW736"/>
      <c r="ALX736"/>
      <c r="ALY736"/>
      <c r="ALZ736"/>
      <c r="AMA736"/>
      <c r="AMB736"/>
      <c r="AMC736"/>
      <c r="AMD736"/>
      <c r="AME736"/>
      <c r="AMF736"/>
      <c r="AMG736"/>
      <c r="AMH736"/>
      <c r="AMI736"/>
      <c r="AMJ736"/>
    </row>
    <row r="737" spans="1:1024" s="57" customFormat="1" ht="399" x14ac:dyDescent="0.3">
      <c r="A737" s="40" t="str">
        <f>VLOOKUP(E737,comité_bassin!A:B,2,0)</f>
        <v>Seine-Normandie</v>
      </c>
      <c r="B737" s="103" t="s">
        <v>2783</v>
      </c>
      <c r="C737" s="40" t="str">
        <f>VLOOKUP(E737,'département SAGE'!$A$2:$B$192,2,0)</f>
        <v>MANCHE</v>
      </c>
      <c r="D737" s="41" t="s">
        <v>2802</v>
      </c>
      <c r="E737" s="75" t="s">
        <v>2803</v>
      </c>
      <c r="F737" s="42">
        <f>VLOOKUP(E737,date_approbation!$A$2:$B$192,2,0)</f>
        <v>42465</v>
      </c>
      <c r="G737" s="42" t="str">
        <f>VLOOKUP(E737,' SAGE nécessaire'!$A$2:$C$192,2,0)</f>
        <v>oui</v>
      </c>
      <c r="H737" s="42" t="str">
        <f>VLOOKUP(E737,' SAGE nécessaire'!$A$2:$C$192,3,0)</f>
        <v>oui</v>
      </c>
      <c r="I737" s="43" t="s">
        <v>484</v>
      </c>
      <c r="J737" s="44" t="s">
        <v>2808</v>
      </c>
      <c r="K737" s="40" t="s">
        <v>73</v>
      </c>
      <c r="L737" s="45" t="str">
        <f>IF(OR(S737="2°a)", S737="2°b)",S737="2°c)",S737="4°"),"Milieux aquatiques","")</f>
        <v>Milieux aquatiques</v>
      </c>
      <c r="M737" s="46" t="s">
        <v>87</v>
      </c>
      <c r="N737" s="45"/>
      <c r="O737" s="46"/>
      <c r="P737" s="47" t="s">
        <v>2809</v>
      </c>
      <c r="Q737" s="48" t="s">
        <v>2810</v>
      </c>
      <c r="R737" s="79" t="s">
        <v>200</v>
      </c>
      <c r="S737" s="50" t="s">
        <v>79</v>
      </c>
      <c r="T737" s="81" t="s">
        <v>92</v>
      </c>
      <c r="U737" s="52" t="s">
        <v>81</v>
      </c>
      <c r="V737" s="58" t="s">
        <v>93</v>
      </c>
      <c r="X737" s="54" t="s">
        <v>83</v>
      </c>
      <c r="Y737" s="54" t="s">
        <v>83</v>
      </c>
      <c r="Z737" s="54" t="s">
        <v>84</v>
      </c>
      <c r="AA737" s="50"/>
      <c r="AB737" s="55"/>
      <c r="AC737" s="56"/>
      <c r="AJR737"/>
      <c r="AJS737"/>
      <c r="AJT737"/>
      <c r="AJU737"/>
      <c r="AJV737"/>
      <c r="AJW737"/>
      <c r="AJX737"/>
      <c r="AJY737"/>
      <c r="AJZ737"/>
      <c r="AKA737"/>
      <c r="AKB737"/>
      <c r="AKC737"/>
      <c r="AKD737"/>
      <c r="AKE737"/>
      <c r="AKF737"/>
      <c r="AKG737"/>
      <c r="AKH737"/>
      <c r="AKI737"/>
      <c r="AKJ737"/>
      <c r="AKK737"/>
      <c r="AKL737"/>
      <c r="AKM737"/>
      <c r="AKN737"/>
      <c r="AKO737"/>
      <c r="AKP737"/>
      <c r="AKQ737"/>
      <c r="AKR737"/>
      <c r="AKS737"/>
      <c r="AKT737"/>
      <c r="AKU737"/>
      <c r="AKV737"/>
      <c r="AKW737"/>
      <c r="AKX737"/>
      <c r="AKY737"/>
      <c r="AKZ737"/>
      <c r="ALA737"/>
      <c r="ALB737"/>
      <c r="ALC737"/>
      <c r="ALD737"/>
      <c r="ALE737"/>
      <c r="ALF737"/>
      <c r="ALG737"/>
      <c r="ALH737"/>
      <c r="ALI737"/>
      <c r="ALJ737"/>
      <c r="ALK737"/>
      <c r="ALL737"/>
      <c r="ALM737"/>
      <c r="ALN737"/>
      <c r="ALO737"/>
      <c r="ALP737"/>
      <c r="ALQ737"/>
      <c r="ALR737"/>
      <c r="ALS737"/>
      <c r="ALT737"/>
      <c r="ALU737"/>
      <c r="ALV737"/>
      <c r="ALW737"/>
      <c r="ALX737"/>
      <c r="ALY737"/>
      <c r="ALZ737"/>
      <c r="AMA737"/>
      <c r="AMB737"/>
      <c r="AMC737"/>
      <c r="AMD737"/>
      <c r="AME737"/>
      <c r="AMF737"/>
      <c r="AMG737"/>
      <c r="AMH737"/>
      <c r="AMI737"/>
      <c r="AMJ737"/>
    </row>
    <row r="738" spans="1:1024" s="57" customFormat="1" ht="147" x14ac:dyDescent="0.3">
      <c r="A738" s="40" t="str">
        <f>VLOOKUP(E738,comité_bassin!A:B,2,0)</f>
        <v>Seine-Normandie</v>
      </c>
      <c r="B738" s="103" t="s">
        <v>2783</v>
      </c>
      <c r="C738" s="40" t="str">
        <f>VLOOKUP(E738,'département SAGE'!$A$2:$B$192,2,0)</f>
        <v>MANCHE</v>
      </c>
      <c r="D738" s="41" t="s">
        <v>2802</v>
      </c>
      <c r="E738" s="75" t="s">
        <v>2803</v>
      </c>
      <c r="F738" s="42">
        <f>VLOOKUP(E738,date_approbation!$A$2:$B$192,2,0)</f>
        <v>42465</v>
      </c>
      <c r="G738" s="42" t="str">
        <f>VLOOKUP(E738,' SAGE nécessaire'!$A$2:$C$192,2,0)</f>
        <v>oui</v>
      </c>
      <c r="H738" s="42" t="str">
        <f>VLOOKUP(E738,' SAGE nécessaire'!$A$2:$C$192,3,0)</f>
        <v>oui</v>
      </c>
      <c r="I738" s="43" t="s">
        <v>489</v>
      </c>
      <c r="J738" s="44" t="s">
        <v>2811</v>
      </c>
      <c r="K738" s="40" t="s">
        <v>107</v>
      </c>
      <c r="L738" s="45" t="s">
        <v>108</v>
      </c>
      <c r="M738" s="46" t="s">
        <v>109</v>
      </c>
      <c r="N738" s="45"/>
      <c r="O738" s="46"/>
      <c r="P738" s="47" t="s">
        <v>2812</v>
      </c>
      <c r="Q738" s="48" t="s">
        <v>2813</v>
      </c>
      <c r="R738" s="79" t="s">
        <v>200</v>
      </c>
      <c r="S738" s="50" t="s">
        <v>79</v>
      </c>
      <c r="T738" s="51" t="s">
        <v>285</v>
      </c>
      <c r="U738" s="52" t="s">
        <v>81</v>
      </c>
      <c r="V738" s="58" t="s">
        <v>93</v>
      </c>
      <c r="X738" s="54" t="s">
        <v>83</v>
      </c>
      <c r="Y738" s="54" t="s">
        <v>83</v>
      </c>
      <c r="Z738" s="54" t="s">
        <v>84</v>
      </c>
      <c r="AA738" s="50"/>
      <c r="AB738" s="55"/>
      <c r="AC738" s="56"/>
      <c r="AJR738"/>
      <c r="AJS738"/>
      <c r="AJT738"/>
      <c r="AJU738"/>
      <c r="AJV738"/>
      <c r="AJW738"/>
      <c r="AJX738"/>
      <c r="AJY738"/>
      <c r="AJZ738"/>
      <c r="AKA738"/>
      <c r="AKB738"/>
      <c r="AKC738"/>
      <c r="AKD738"/>
      <c r="AKE738"/>
      <c r="AKF738"/>
      <c r="AKG738"/>
      <c r="AKH738"/>
      <c r="AKI738"/>
      <c r="AKJ738"/>
      <c r="AKK738"/>
      <c r="AKL738"/>
      <c r="AKM738"/>
      <c r="AKN738"/>
      <c r="AKO738"/>
      <c r="AKP738"/>
      <c r="AKQ738"/>
      <c r="AKR738"/>
      <c r="AKS738"/>
      <c r="AKT738"/>
      <c r="AKU738"/>
      <c r="AKV738"/>
      <c r="AKW738"/>
      <c r="AKX738"/>
      <c r="AKY738"/>
      <c r="AKZ738"/>
      <c r="ALA738"/>
      <c r="ALB738"/>
      <c r="ALC738"/>
      <c r="ALD738"/>
      <c r="ALE738"/>
      <c r="ALF738"/>
      <c r="ALG738"/>
      <c r="ALH738"/>
      <c r="ALI738"/>
      <c r="ALJ738"/>
      <c r="ALK738"/>
      <c r="ALL738"/>
      <c r="ALM738"/>
      <c r="ALN738"/>
      <c r="ALO738"/>
      <c r="ALP738"/>
      <c r="ALQ738"/>
      <c r="ALR738"/>
      <c r="ALS738"/>
      <c r="ALT738"/>
      <c r="ALU738"/>
      <c r="ALV738"/>
      <c r="ALW738"/>
      <c r="ALX738"/>
      <c r="ALY738"/>
      <c r="ALZ738"/>
      <c r="AMA738"/>
      <c r="AMB738"/>
      <c r="AMC738"/>
      <c r="AMD738"/>
      <c r="AME738"/>
      <c r="AMF738"/>
      <c r="AMG738"/>
      <c r="AMH738"/>
      <c r="AMI738"/>
      <c r="AMJ738"/>
    </row>
    <row r="739" spans="1:1024" s="57" customFormat="1" ht="273" x14ac:dyDescent="0.3">
      <c r="A739" s="40" t="str">
        <f>VLOOKUP(E739,comité_bassin!A:B,2,0)</f>
        <v>Adour-Garonne</v>
      </c>
      <c r="B739" s="40" t="str">
        <f>VLOOKUP(E739,'Région SAGE'!$A$2:$B$233,2,0)</f>
        <v>NOUVELLE-AQUITAINE</v>
      </c>
      <c r="C739" s="40" t="str">
        <f>VLOOKUP(E739,'département SAGE'!$A$2:$B$192,2,0)</f>
        <v>LANDES</v>
      </c>
      <c r="D739" s="41" t="s">
        <v>2814</v>
      </c>
      <c r="E739" s="75" t="s">
        <v>2815</v>
      </c>
      <c r="F739" s="42">
        <f>VLOOKUP(E739,date_approbation!$A$2:$B$192,2,0)</f>
        <v>42549</v>
      </c>
      <c r="G739" s="42" t="str">
        <f>VLOOKUP(E739,' SAGE nécessaire'!$A$2:$C$192,2,0)</f>
        <v>oui</v>
      </c>
      <c r="H739" s="42" t="str">
        <f>VLOOKUP(E739,' SAGE nécessaire'!$A$2:$C$192,3,0)</f>
        <v>oui</v>
      </c>
      <c r="I739" s="43" t="s">
        <v>480</v>
      </c>
      <c r="J739" s="44" t="s">
        <v>2816</v>
      </c>
      <c r="K739" s="40" t="s">
        <v>73</v>
      </c>
      <c r="L739" s="45" t="s">
        <v>2817</v>
      </c>
      <c r="M739" s="46" t="s">
        <v>308</v>
      </c>
      <c r="N739" s="45"/>
      <c r="O739" s="46"/>
      <c r="P739" s="47" t="s">
        <v>2818</v>
      </c>
      <c r="Q739" s="48" t="s">
        <v>2819</v>
      </c>
      <c r="R739" s="79" t="s">
        <v>220</v>
      </c>
      <c r="S739" s="50" t="s">
        <v>2820</v>
      </c>
      <c r="T739" s="81" t="s">
        <v>545</v>
      </c>
      <c r="U739" s="52" t="s">
        <v>81</v>
      </c>
      <c r="V739" s="58" t="s">
        <v>82</v>
      </c>
      <c r="X739" s="54" t="s">
        <v>83</v>
      </c>
      <c r="Y739" s="54" t="s">
        <v>83</v>
      </c>
      <c r="Z739" s="54" t="s">
        <v>84</v>
      </c>
      <c r="AA739" s="50"/>
      <c r="AB739" s="55"/>
      <c r="AC739" s="56"/>
      <c r="AJR739"/>
      <c r="AJS739"/>
      <c r="AJT739"/>
      <c r="AJU739"/>
      <c r="AJV739"/>
      <c r="AJW739"/>
      <c r="AJX739"/>
      <c r="AJY739"/>
      <c r="AJZ739"/>
      <c r="AKA739"/>
      <c r="AKB739"/>
      <c r="AKC739"/>
      <c r="AKD739"/>
      <c r="AKE739"/>
      <c r="AKF739"/>
      <c r="AKG739"/>
      <c r="AKH739"/>
      <c r="AKI739"/>
      <c r="AKJ739"/>
      <c r="AKK739"/>
      <c r="AKL739"/>
      <c r="AKM739"/>
      <c r="AKN739"/>
      <c r="AKO739"/>
      <c r="AKP739"/>
      <c r="AKQ739"/>
      <c r="AKR739"/>
      <c r="AKS739"/>
      <c r="AKT739"/>
      <c r="AKU739"/>
      <c r="AKV739"/>
      <c r="AKW739"/>
      <c r="AKX739"/>
      <c r="AKY739"/>
      <c r="AKZ739"/>
      <c r="ALA739"/>
      <c r="ALB739"/>
      <c r="ALC739"/>
      <c r="ALD739"/>
      <c r="ALE739"/>
      <c r="ALF739"/>
      <c r="ALG739"/>
      <c r="ALH739"/>
      <c r="ALI739"/>
      <c r="ALJ739"/>
      <c r="ALK739"/>
      <c r="ALL739"/>
      <c r="ALM739"/>
      <c r="ALN739"/>
      <c r="ALO739"/>
      <c r="ALP739"/>
      <c r="ALQ739"/>
      <c r="ALR739"/>
      <c r="ALS739"/>
      <c r="ALT739"/>
      <c r="ALU739"/>
      <c r="ALV739"/>
      <c r="ALW739"/>
      <c r="ALX739"/>
      <c r="ALY739"/>
      <c r="ALZ739"/>
      <c r="AMA739"/>
      <c r="AMB739"/>
      <c r="AMC739"/>
      <c r="AMD739"/>
      <c r="AME739"/>
      <c r="AMF739"/>
      <c r="AMG739"/>
      <c r="AMH739"/>
      <c r="AMI739"/>
      <c r="AMJ739"/>
    </row>
    <row r="740" spans="1:1024" s="57" customFormat="1" ht="231" x14ac:dyDescent="0.3">
      <c r="A740" s="40" t="str">
        <f>VLOOKUP(E740,comité_bassin!A:B,2,0)</f>
        <v>Adour-Garonne</v>
      </c>
      <c r="B740" s="40" t="str">
        <f>VLOOKUP(E740,'Région SAGE'!$A$2:$B$233,2,0)</f>
        <v>NOUVELLE-AQUITAINE</v>
      </c>
      <c r="C740" s="40" t="str">
        <f>VLOOKUP(E740,'département SAGE'!$A$2:$B$192,2,0)</f>
        <v>LANDES</v>
      </c>
      <c r="D740" s="41" t="s">
        <v>2814</v>
      </c>
      <c r="E740" s="75" t="s">
        <v>2815</v>
      </c>
      <c r="F740" s="42">
        <f>VLOOKUP(E740,date_approbation!$A$2:$B$192,2,0)</f>
        <v>42549</v>
      </c>
      <c r="G740" s="42" t="str">
        <f>VLOOKUP(E740,' SAGE nécessaire'!$A$2:$C$192,2,0)</f>
        <v>oui</v>
      </c>
      <c r="H740" s="42" t="str">
        <f>VLOOKUP(E740,' SAGE nécessaire'!$A$2:$C$192,3,0)</f>
        <v>oui</v>
      </c>
      <c r="I740" s="43" t="s">
        <v>484</v>
      </c>
      <c r="J740" s="44" t="s">
        <v>2821</v>
      </c>
      <c r="K740" s="40" t="s">
        <v>73</v>
      </c>
      <c r="L740" s="45" t="s">
        <v>2817</v>
      </c>
      <c r="M740" s="46" t="s">
        <v>308</v>
      </c>
      <c r="N740" s="45"/>
      <c r="O740" s="46"/>
      <c r="P740" s="47" t="s">
        <v>2822</v>
      </c>
      <c r="Q740" s="48" t="s">
        <v>2823</v>
      </c>
      <c r="R740" s="79" t="s">
        <v>220</v>
      </c>
      <c r="S740" s="50" t="s">
        <v>2820</v>
      </c>
      <c r="T740" s="67" t="s">
        <v>903</v>
      </c>
      <c r="U740" s="52"/>
      <c r="V740" s="58" t="s">
        <v>82</v>
      </c>
      <c r="X740" s="54" t="s">
        <v>83</v>
      </c>
      <c r="Y740" s="54" t="s">
        <v>83</v>
      </c>
      <c r="Z740" s="54" t="s">
        <v>84</v>
      </c>
      <c r="AA740" s="50" t="s">
        <v>2824</v>
      </c>
      <c r="AB740" s="55"/>
      <c r="AC740" s="56"/>
      <c r="AJR740"/>
      <c r="AJS740"/>
      <c r="AJT740"/>
      <c r="AJU740"/>
      <c r="AJV740"/>
      <c r="AJW740"/>
      <c r="AJX740"/>
      <c r="AJY740"/>
      <c r="AJZ740"/>
      <c r="AKA740"/>
      <c r="AKB740"/>
      <c r="AKC740"/>
      <c r="AKD740"/>
      <c r="AKE740"/>
      <c r="AKF740"/>
      <c r="AKG740"/>
      <c r="AKH740"/>
      <c r="AKI740"/>
      <c r="AKJ740"/>
      <c r="AKK740"/>
      <c r="AKL740"/>
      <c r="AKM740"/>
      <c r="AKN740"/>
      <c r="AKO740"/>
      <c r="AKP740"/>
      <c r="AKQ740"/>
      <c r="AKR740"/>
      <c r="AKS740"/>
      <c r="AKT740"/>
      <c r="AKU740"/>
      <c r="AKV740"/>
      <c r="AKW740"/>
      <c r="AKX740"/>
      <c r="AKY740"/>
      <c r="AKZ740"/>
      <c r="ALA740"/>
      <c r="ALB740"/>
      <c r="ALC740"/>
      <c r="ALD740"/>
      <c r="ALE740"/>
      <c r="ALF740"/>
      <c r="ALG740"/>
      <c r="ALH740"/>
      <c r="ALI740"/>
      <c r="ALJ740"/>
      <c r="ALK740"/>
      <c r="ALL740"/>
      <c r="ALM740"/>
      <c r="ALN740"/>
      <c r="ALO740"/>
      <c r="ALP740"/>
      <c r="ALQ740"/>
      <c r="ALR740"/>
      <c r="ALS740"/>
      <c r="ALT740"/>
      <c r="ALU740"/>
      <c r="ALV740"/>
      <c r="ALW740"/>
      <c r="ALX740"/>
      <c r="ALY740"/>
      <c r="ALZ740"/>
      <c r="AMA740"/>
      <c r="AMB740"/>
      <c r="AMC740"/>
      <c r="AMD740"/>
      <c r="AME740"/>
      <c r="AMF740"/>
      <c r="AMG740"/>
      <c r="AMH740"/>
      <c r="AMI740"/>
      <c r="AMJ740"/>
    </row>
    <row r="741" spans="1:1024" s="57" customFormat="1" ht="189" x14ac:dyDescent="0.3">
      <c r="A741" s="40" t="str">
        <f>VLOOKUP(E741,comité_bassin!A:B,2,0)</f>
        <v>Adour-Garonne</v>
      </c>
      <c r="B741" s="40" t="str">
        <f>VLOOKUP(E741,'Région SAGE'!$A$2:$B$233,2,0)</f>
        <v>NOUVELLE-AQUITAINE</v>
      </c>
      <c r="C741" s="40" t="str">
        <f>VLOOKUP(E741,'département SAGE'!$A$2:$B$192,2,0)</f>
        <v>LANDES</v>
      </c>
      <c r="D741" s="41" t="s">
        <v>2814</v>
      </c>
      <c r="E741" s="75" t="s">
        <v>2815</v>
      </c>
      <c r="F741" s="42">
        <f>VLOOKUP(E741,date_approbation!$A$2:$B$192,2,0)</f>
        <v>42549</v>
      </c>
      <c r="G741" s="42" t="str">
        <f>VLOOKUP(E741,' SAGE nécessaire'!$A$2:$C$192,2,0)</f>
        <v>oui</v>
      </c>
      <c r="H741" s="42" t="str">
        <f>VLOOKUP(E741,' SAGE nécessaire'!$A$2:$C$192,3,0)</f>
        <v>oui</v>
      </c>
      <c r="I741" s="43" t="s">
        <v>489</v>
      </c>
      <c r="J741" s="44" t="s">
        <v>2825</v>
      </c>
      <c r="K741" s="40" t="s">
        <v>73</v>
      </c>
      <c r="L741" s="45" t="str">
        <f>IF(OR(S741="2°a)", S741="2°b)",S741="2°c)",S741="4°"),"Milieux aquatiques","")</f>
        <v>Milieux aquatiques</v>
      </c>
      <c r="M741" s="46" t="s">
        <v>87</v>
      </c>
      <c r="N741" s="45"/>
      <c r="O741" s="46"/>
      <c r="P741" s="47" t="s">
        <v>2826</v>
      </c>
      <c r="Q741" s="48" t="s">
        <v>2827</v>
      </c>
      <c r="R741" s="79" t="s">
        <v>200</v>
      </c>
      <c r="S741" s="50" t="s">
        <v>79</v>
      </c>
      <c r="T741" s="81" t="s">
        <v>92</v>
      </c>
      <c r="U741" s="52"/>
      <c r="V741" s="58" t="s">
        <v>93</v>
      </c>
      <c r="X741" s="54" t="s">
        <v>83</v>
      </c>
      <c r="Y741" s="54" t="s">
        <v>83</v>
      </c>
      <c r="Z741" s="54" t="s">
        <v>84</v>
      </c>
      <c r="AA741" s="50"/>
      <c r="AB741" s="55"/>
      <c r="AC741" s="56"/>
      <c r="AJR741"/>
      <c r="AJS741"/>
      <c r="AJT741"/>
      <c r="AJU741"/>
      <c r="AJV741"/>
      <c r="AJW741"/>
      <c r="AJX741"/>
      <c r="AJY741"/>
      <c r="AJZ741"/>
      <c r="AKA741"/>
      <c r="AKB741"/>
      <c r="AKC741"/>
      <c r="AKD741"/>
      <c r="AKE741"/>
      <c r="AKF741"/>
      <c r="AKG741"/>
      <c r="AKH741"/>
      <c r="AKI741"/>
      <c r="AKJ741"/>
      <c r="AKK741"/>
      <c r="AKL741"/>
      <c r="AKM741"/>
      <c r="AKN741"/>
      <c r="AKO741"/>
      <c r="AKP741"/>
      <c r="AKQ741"/>
      <c r="AKR741"/>
      <c r="AKS741"/>
      <c r="AKT741"/>
      <c r="AKU741"/>
      <c r="AKV741"/>
      <c r="AKW741"/>
      <c r="AKX741"/>
      <c r="AKY741"/>
      <c r="AKZ741"/>
      <c r="ALA741"/>
      <c r="ALB741"/>
      <c r="ALC741"/>
      <c r="ALD741"/>
      <c r="ALE741"/>
      <c r="ALF741"/>
      <c r="ALG741"/>
      <c r="ALH741"/>
      <c r="ALI741"/>
      <c r="ALJ741"/>
      <c r="ALK741"/>
      <c r="ALL741"/>
      <c r="ALM741"/>
      <c r="ALN741"/>
      <c r="ALO741"/>
      <c r="ALP741"/>
      <c r="ALQ741"/>
      <c r="ALR741"/>
      <c r="ALS741"/>
      <c r="ALT741"/>
      <c r="ALU741"/>
      <c r="ALV741"/>
      <c r="ALW741"/>
      <c r="ALX741"/>
      <c r="ALY741"/>
      <c r="ALZ741"/>
      <c r="AMA741"/>
      <c r="AMB741"/>
      <c r="AMC741"/>
      <c r="AMD741"/>
      <c r="AME741"/>
      <c r="AMF741"/>
      <c r="AMG741"/>
      <c r="AMH741"/>
      <c r="AMI741"/>
      <c r="AMJ741"/>
    </row>
    <row r="742" spans="1:1024" s="57" customFormat="1" ht="231" x14ac:dyDescent="0.3">
      <c r="A742" s="40" t="str">
        <f>VLOOKUP(E742,comité_bassin!A:B,2,0)</f>
        <v>Adour-Garonne</v>
      </c>
      <c r="B742" s="40" t="str">
        <f>VLOOKUP(E742,'Région SAGE'!$A$2:$B$233,2,0)</f>
        <v>NOUVELLE-AQUITAINE</v>
      </c>
      <c r="C742" s="40" t="str">
        <f>VLOOKUP(E742,'département SAGE'!$A$2:$B$192,2,0)</f>
        <v>LANDES</v>
      </c>
      <c r="D742" s="41" t="s">
        <v>2814</v>
      </c>
      <c r="E742" s="75" t="s">
        <v>2815</v>
      </c>
      <c r="F742" s="42">
        <f>VLOOKUP(E742,date_approbation!$A$2:$B$192,2,0)</f>
        <v>42549</v>
      </c>
      <c r="G742" s="42" t="str">
        <f>VLOOKUP(E742,' SAGE nécessaire'!$A$2:$C$192,2,0)</f>
        <v>oui</v>
      </c>
      <c r="H742" s="42" t="str">
        <f>VLOOKUP(E742,' SAGE nécessaire'!$A$2:$C$192,3,0)</f>
        <v>oui</v>
      </c>
      <c r="I742" s="43" t="s">
        <v>493</v>
      </c>
      <c r="J742" s="44" t="s">
        <v>2828</v>
      </c>
      <c r="K742" s="40" t="s">
        <v>73</v>
      </c>
      <c r="L742" s="45" t="str">
        <f>IF(OR(S742="2°a)", S742="2°b)",S742="2°c)",S742="4°"),"Milieux aquatiques","")</f>
        <v>Milieux aquatiques</v>
      </c>
      <c r="M742" s="46" t="s">
        <v>87</v>
      </c>
      <c r="N742" s="45"/>
      <c r="O742" s="46"/>
      <c r="P742" s="47" t="s">
        <v>2826</v>
      </c>
      <c r="Q742" s="48" t="s">
        <v>2829</v>
      </c>
      <c r="R742" s="79" t="s">
        <v>220</v>
      </c>
      <c r="S742" s="50" t="s">
        <v>79</v>
      </c>
      <c r="T742" s="81" t="s">
        <v>92</v>
      </c>
      <c r="U742" s="52"/>
      <c r="V742" s="58" t="s">
        <v>93</v>
      </c>
      <c r="X742" s="54" t="s">
        <v>83</v>
      </c>
      <c r="Y742" s="54" t="s">
        <v>83</v>
      </c>
      <c r="Z742" s="54" t="s">
        <v>84</v>
      </c>
      <c r="AA742" s="50"/>
      <c r="AB742" s="55"/>
      <c r="AC742" s="56"/>
      <c r="AJR742"/>
      <c r="AJS742"/>
      <c r="AJT742"/>
      <c r="AJU742"/>
      <c r="AJV742"/>
      <c r="AJW742"/>
      <c r="AJX742"/>
      <c r="AJY742"/>
      <c r="AJZ742"/>
      <c r="AKA742"/>
      <c r="AKB742"/>
      <c r="AKC742"/>
      <c r="AKD742"/>
      <c r="AKE742"/>
      <c r="AKF742"/>
      <c r="AKG742"/>
      <c r="AKH742"/>
      <c r="AKI742"/>
      <c r="AKJ742"/>
      <c r="AKK742"/>
      <c r="AKL742"/>
      <c r="AKM742"/>
      <c r="AKN742"/>
      <c r="AKO742"/>
      <c r="AKP742"/>
      <c r="AKQ742"/>
      <c r="AKR742"/>
      <c r="AKS742"/>
      <c r="AKT742"/>
      <c r="AKU742"/>
      <c r="AKV742"/>
      <c r="AKW742"/>
      <c r="AKX742"/>
      <c r="AKY742"/>
      <c r="AKZ742"/>
      <c r="ALA742"/>
      <c r="ALB742"/>
      <c r="ALC742"/>
      <c r="ALD742"/>
      <c r="ALE742"/>
      <c r="ALF742"/>
      <c r="ALG742"/>
      <c r="ALH742"/>
      <c r="ALI742"/>
      <c r="ALJ742"/>
      <c r="ALK742"/>
      <c r="ALL742"/>
      <c r="ALM742"/>
      <c r="ALN742"/>
      <c r="ALO742"/>
      <c r="ALP742"/>
      <c r="ALQ742"/>
      <c r="ALR742"/>
      <c r="ALS742"/>
      <c r="ALT742"/>
      <c r="ALU742"/>
      <c r="ALV742"/>
      <c r="ALW742"/>
      <c r="ALX742"/>
      <c r="ALY742"/>
      <c r="ALZ742"/>
      <c r="AMA742"/>
      <c r="AMB742"/>
      <c r="AMC742"/>
      <c r="AMD742"/>
      <c r="AME742"/>
      <c r="AMF742"/>
      <c r="AMG742"/>
      <c r="AMH742"/>
      <c r="AMI742"/>
      <c r="AMJ742"/>
    </row>
    <row r="743" spans="1:1024" s="57" customFormat="1" ht="126" x14ac:dyDescent="0.3">
      <c r="A743" s="40" t="s">
        <v>1544</v>
      </c>
      <c r="B743" s="40" t="str">
        <f>VLOOKUP(E743,'Région SAGE'!$A$2:$B$233,2,0)</f>
        <v>NOUVELLE-AQUITAINE</v>
      </c>
      <c r="C743" s="40" t="str">
        <f>VLOOKUP(E743,'département SAGE'!$A$2:$B$192,2,0)</f>
        <v>CHARENTE-MARITIME</v>
      </c>
      <c r="D743" s="41" t="s">
        <v>2830</v>
      </c>
      <c r="E743" s="75" t="s">
        <v>2831</v>
      </c>
      <c r="F743" s="104">
        <v>43138</v>
      </c>
      <c r="G743" s="42" t="str">
        <f>VLOOKUP(E743,' SAGE nécessaire'!$A$2:$C$192,2,0)</f>
        <v>oui</v>
      </c>
      <c r="H743" s="42" t="str">
        <f>VLOOKUP(E743,' SAGE nécessaire'!$A$2:$C$192,3,0)</f>
        <v>oui</v>
      </c>
      <c r="I743" s="43" t="s">
        <v>480</v>
      </c>
      <c r="J743" s="44" t="s">
        <v>2832</v>
      </c>
      <c r="K743" s="40" t="s">
        <v>73</v>
      </c>
      <c r="L743" s="45" t="s">
        <v>74</v>
      </c>
      <c r="M743" s="46" t="s">
        <v>217</v>
      </c>
      <c r="N743" s="45"/>
      <c r="O743" s="46"/>
      <c r="P743" s="47" t="s">
        <v>2833</v>
      </c>
      <c r="Q743" s="48" t="s">
        <v>2834</v>
      </c>
      <c r="R743" s="79" t="s">
        <v>200</v>
      </c>
      <c r="S743" s="50" t="s">
        <v>79</v>
      </c>
      <c r="T743" s="51" t="s">
        <v>80</v>
      </c>
      <c r="U743" s="52" t="s">
        <v>81</v>
      </c>
      <c r="V743" s="58" t="s">
        <v>93</v>
      </c>
      <c r="W743" s="57" t="s">
        <v>71</v>
      </c>
      <c r="X743" s="54" t="s">
        <v>83</v>
      </c>
      <c r="Y743" s="54" t="s">
        <v>83</v>
      </c>
      <c r="Z743" s="54" t="s">
        <v>84</v>
      </c>
      <c r="AA743" s="50"/>
      <c r="AB743" s="55"/>
      <c r="AC743" s="56"/>
      <c r="AJR743"/>
      <c r="AJS743"/>
      <c r="AJT743"/>
      <c r="AJU743"/>
      <c r="AJV743"/>
      <c r="AJW743"/>
      <c r="AJX743"/>
      <c r="AJY743"/>
      <c r="AJZ743"/>
      <c r="AKA743"/>
      <c r="AKB743"/>
      <c r="AKC743"/>
      <c r="AKD743"/>
      <c r="AKE743"/>
      <c r="AKF743"/>
      <c r="AKG743"/>
      <c r="AKH743"/>
      <c r="AKI743"/>
      <c r="AKJ743"/>
      <c r="AKK743"/>
      <c r="AKL743"/>
      <c r="AKM743"/>
      <c r="AKN743"/>
      <c r="AKO743"/>
      <c r="AKP743"/>
      <c r="AKQ743"/>
      <c r="AKR743"/>
      <c r="AKS743"/>
      <c r="AKT743"/>
      <c r="AKU743"/>
      <c r="AKV743"/>
      <c r="AKW743"/>
      <c r="AKX743"/>
      <c r="AKY743"/>
      <c r="AKZ743"/>
      <c r="ALA743"/>
      <c r="ALB743"/>
      <c r="ALC743"/>
      <c r="ALD743"/>
      <c r="ALE743"/>
      <c r="ALF743"/>
      <c r="ALG743"/>
      <c r="ALH743"/>
      <c r="ALI743"/>
      <c r="ALJ743"/>
      <c r="ALK743"/>
      <c r="ALL743"/>
      <c r="ALM743"/>
      <c r="ALN743"/>
      <c r="ALO743"/>
      <c r="ALP743"/>
      <c r="ALQ743"/>
      <c r="ALR743"/>
      <c r="ALS743"/>
      <c r="ALT743"/>
      <c r="ALU743"/>
      <c r="ALV743"/>
      <c r="ALW743"/>
      <c r="ALX743"/>
      <c r="ALY743"/>
      <c r="ALZ743"/>
      <c r="AMA743"/>
      <c r="AMB743"/>
      <c r="AMC743"/>
      <c r="AMD743"/>
      <c r="AME743"/>
      <c r="AMF743"/>
      <c r="AMG743"/>
      <c r="AMH743"/>
      <c r="AMI743"/>
      <c r="AMJ743"/>
    </row>
    <row r="744" spans="1:1024" s="57" customFormat="1" ht="168" x14ac:dyDescent="0.3">
      <c r="A744" s="40" t="s">
        <v>1544</v>
      </c>
      <c r="B744" s="40" t="str">
        <f>VLOOKUP(E744,'Région SAGE'!$A$2:$B$233,2,0)</f>
        <v>NOUVELLE-AQUITAINE</v>
      </c>
      <c r="C744" s="40" t="str">
        <f>VLOOKUP(E744,'département SAGE'!$A$2:$B$192,2,0)</f>
        <v>CHARENTE-MARITIME</v>
      </c>
      <c r="D744" s="41" t="s">
        <v>2830</v>
      </c>
      <c r="E744" s="75" t="s">
        <v>2831</v>
      </c>
      <c r="F744" s="104">
        <v>43138</v>
      </c>
      <c r="G744" s="42" t="str">
        <f>VLOOKUP(E744,' SAGE nécessaire'!$A$2:$C$192,2,0)</f>
        <v>oui</v>
      </c>
      <c r="H744" s="42" t="str">
        <f>VLOOKUP(E744,' SAGE nécessaire'!$A$2:$C$192,3,0)</f>
        <v>oui</v>
      </c>
      <c r="I744" s="43" t="s">
        <v>484</v>
      </c>
      <c r="J744" s="44" t="s">
        <v>2835</v>
      </c>
      <c r="K744" s="40" t="s">
        <v>73</v>
      </c>
      <c r="L744" s="45" t="s">
        <v>74</v>
      </c>
      <c r="M744" s="46" t="s">
        <v>87</v>
      </c>
      <c r="N744" s="45"/>
      <c r="O744" s="46"/>
      <c r="P744" s="47" t="s">
        <v>2836</v>
      </c>
      <c r="Q744" s="48" t="s">
        <v>2837</v>
      </c>
      <c r="R744" s="79" t="s">
        <v>200</v>
      </c>
      <c r="S744" s="50" t="s">
        <v>79</v>
      </c>
      <c r="T744" s="81" t="s">
        <v>201</v>
      </c>
      <c r="U744" s="52" t="s">
        <v>81</v>
      </c>
      <c r="V744" s="58" t="s">
        <v>93</v>
      </c>
      <c r="W744" s="57" t="s">
        <v>71</v>
      </c>
      <c r="X744" s="54" t="s">
        <v>83</v>
      </c>
      <c r="Y744" s="54" t="s">
        <v>83</v>
      </c>
      <c r="Z744" s="54" t="s">
        <v>84</v>
      </c>
      <c r="AA744" s="50" t="s">
        <v>71</v>
      </c>
      <c r="AB744" s="55"/>
      <c r="AC744" s="56"/>
      <c r="AJR744"/>
      <c r="AJS744"/>
      <c r="AJT744"/>
      <c r="AJU744"/>
      <c r="AJV744"/>
      <c r="AJW744"/>
      <c r="AJX744"/>
      <c r="AJY744"/>
      <c r="AJZ744"/>
      <c r="AKA744"/>
      <c r="AKB744"/>
      <c r="AKC744"/>
      <c r="AKD744"/>
      <c r="AKE744"/>
      <c r="AKF744"/>
      <c r="AKG744"/>
      <c r="AKH744"/>
      <c r="AKI744"/>
      <c r="AKJ744"/>
      <c r="AKK744"/>
      <c r="AKL744"/>
      <c r="AKM744"/>
      <c r="AKN744"/>
      <c r="AKO744"/>
      <c r="AKP744"/>
      <c r="AKQ744"/>
      <c r="AKR744"/>
      <c r="AKS744"/>
      <c r="AKT744"/>
      <c r="AKU744"/>
      <c r="AKV744"/>
      <c r="AKW744"/>
      <c r="AKX744"/>
      <c r="AKY744"/>
      <c r="AKZ744"/>
      <c r="ALA744"/>
      <c r="ALB744"/>
      <c r="ALC744"/>
      <c r="ALD744"/>
      <c r="ALE744"/>
      <c r="ALF744"/>
      <c r="ALG744"/>
      <c r="ALH744"/>
      <c r="ALI744"/>
      <c r="ALJ744"/>
      <c r="ALK744"/>
      <c r="ALL744"/>
      <c r="ALM744"/>
      <c r="ALN744"/>
      <c r="ALO744"/>
      <c r="ALP744"/>
      <c r="ALQ744"/>
      <c r="ALR744"/>
      <c r="ALS744"/>
      <c r="ALT744"/>
      <c r="ALU744"/>
      <c r="ALV744"/>
      <c r="ALW744"/>
      <c r="ALX744"/>
      <c r="ALY744"/>
      <c r="ALZ744"/>
      <c r="AMA744"/>
      <c r="AMB744"/>
      <c r="AMC744"/>
      <c r="AMD744"/>
      <c r="AME744"/>
      <c r="AMF744"/>
      <c r="AMG744"/>
      <c r="AMH744"/>
      <c r="AMI744"/>
      <c r="AMJ744"/>
    </row>
    <row r="745" spans="1:1024" s="57" customFormat="1" ht="63" x14ac:dyDescent="0.3">
      <c r="A745" s="40" t="s">
        <v>1544</v>
      </c>
      <c r="B745" s="40" t="str">
        <f>VLOOKUP(E745,'Région SAGE'!$A$2:$B$233,2,0)</f>
        <v>NOUVELLE-AQUITAINE</v>
      </c>
      <c r="C745" s="40" t="str">
        <f>VLOOKUP(E745,'département SAGE'!$A$2:$B$192,2,0)</f>
        <v>CHARENTE-MARITIME</v>
      </c>
      <c r="D745" s="41" t="s">
        <v>2830</v>
      </c>
      <c r="E745" s="75" t="s">
        <v>2831</v>
      </c>
      <c r="F745" s="104">
        <v>43138</v>
      </c>
      <c r="G745" s="42" t="str">
        <f>VLOOKUP(E745,' SAGE nécessaire'!$A$2:$C$192,2,0)</f>
        <v>oui</v>
      </c>
      <c r="H745" s="42" t="str">
        <f>VLOOKUP(E745,' SAGE nécessaire'!$A$2:$C$192,3,0)</f>
        <v>oui</v>
      </c>
      <c r="I745" s="43" t="s">
        <v>489</v>
      </c>
      <c r="J745" s="44" t="s">
        <v>2838</v>
      </c>
      <c r="K745" s="40" t="s">
        <v>278</v>
      </c>
      <c r="L745" s="45" t="s">
        <v>108</v>
      </c>
      <c r="M745" s="46" t="s">
        <v>109</v>
      </c>
      <c r="N745" s="45"/>
      <c r="O745" s="46"/>
      <c r="P745" s="47" t="s">
        <v>2839</v>
      </c>
      <c r="Q745" s="48" t="s">
        <v>2840</v>
      </c>
      <c r="R745" s="79" t="s">
        <v>200</v>
      </c>
      <c r="S745" s="50" t="s">
        <v>2841</v>
      </c>
      <c r="T745" s="81" t="s">
        <v>812</v>
      </c>
      <c r="U745" s="52" t="s">
        <v>115</v>
      </c>
      <c r="V745" s="58" t="s">
        <v>93</v>
      </c>
      <c r="W745" s="57" t="s">
        <v>71</v>
      </c>
      <c r="X745" s="54" t="s">
        <v>83</v>
      </c>
      <c r="Y745" s="54" t="s">
        <v>83</v>
      </c>
      <c r="Z745" s="54" t="s">
        <v>84</v>
      </c>
      <c r="AA745" s="50" t="s">
        <v>71</v>
      </c>
      <c r="AB745" s="55"/>
      <c r="AC745" s="56"/>
      <c r="AJR745"/>
      <c r="AJS745"/>
      <c r="AJT745"/>
      <c r="AJU745"/>
      <c r="AJV745"/>
      <c r="AJW745"/>
      <c r="AJX745"/>
      <c r="AJY745"/>
      <c r="AJZ745"/>
      <c r="AKA745"/>
      <c r="AKB745"/>
      <c r="AKC745"/>
      <c r="AKD745"/>
      <c r="AKE745"/>
      <c r="AKF745"/>
      <c r="AKG745"/>
      <c r="AKH745"/>
      <c r="AKI745"/>
      <c r="AKJ745"/>
      <c r="AKK745"/>
      <c r="AKL745"/>
      <c r="AKM745"/>
      <c r="AKN745"/>
      <c r="AKO745"/>
      <c r="AKP745"/>
      <c r="AKQ745"/>
      <c r="AKR745"/>
      <c r="AKS745"/>
      <c r="AKT745"/>
      <c r="AKU745"/>
      <c r="AKV745"/>
      <c r="AKW745"/>
      <c r="AKX745"/>
      <c r="AKY745"/>
      <c r="AKZ745"/>
      <c r="ALA745"/>
      <c r="ALB745"/>
      <c r="ALC745"/>
      <c r="ALD745"/>
      <c r="ALE745"/>
      <c r="ALF745"/>
      <c r="ALG745"/>
      <c r="ALH745"/>
      <c r="ALI745"/>
      <c r="ALJ745"/>
      <c r="ALK745"/>
      <c r="ALL745"/>
      <c r="ALM745"/>
      <c r="ALN745"/>
      <c r="ALO745"/>
      <c r="ALP745"/>
      <c r="ALQ745"/>
      <c r="ALR745"/>
      <c r="ALS745"/>
      <c r="ALT745"/>
      <c r="ALU745"/>
      <c r="ALV745"/>
      <c r="ALW745"/>
      <c r="ALX745"/>
      <c r="ALY745"/>
      <c r="ALZ745"/>
      <c r="AMA745"/>
      <c r="AMB745"/>
      <c r="AMC745"/>
      <c r="AMD745"/>
      <c r="AME745"/>
      <c r="AMF745"/>
      <c r="AMG745"/>
      <c r="AMH745"/>
      <c r="AMI745"/>
      <c r="AMJ745"/>
    </row>
    <row r="746" spans="1:1024" s="57" customFormat="1" ht="60.75" customHeight="1" x14ac:dyDescent="0.3">
      <c r="A746" s="40" t="s">
        <v>1544</v>
      </c>
      <c r="B746" s="40" t="str">
        <f>VLOOKUP(E746,'Région SAGE'!$A$2:$B$233,2,0)</f>
        <v>NOUVELLE-AQUITAINE</v>
      </c>
      <c r="C746" s="40" t="str">
        <f>VLOOKUP(E746,'département SAGE'!$A$2:$B$192,2,0)</f>
        <v>CHARENTE-MARITIME</v>
      </c>
      <c r="D746" s="41" t="s">
        <v>2830</v>
      </c>
      <c r="E746" s="75" t="s">
        <v>2831</v>
      </c>
      <c r="F746" s="104">
        <v>43138</v>
      </c>
      <c r="G746" s="42" t="str">
        <f>VLOOKUP(E746,' SAGE nécessaire'!$A$2:$C$192,2,0)</f>
        <v>oui</v>
      </c>
      <c r="H746" s="42" t="str">
        <f>VLOOKUP(E746,' SAGE nécessaire'!$A$2:$C$192,3,0)</f>
        <v>oui</v>
      </c>
      <c r="I746" s="43" t="s">
        <v>493</v>
      </c>
      <c r="J746" s="44" t="s">
        <v>2842</v>
      </c>
      <c r="K746" s="40" t="s">
        <v>107</v>
      </c>
      <c r="L746" s="45" t="s">
        <v>108</v>
      </c>
      <c r="M746" s="46" t="s">
        <v>109</v>
      </c>
      <c r="N746" s="45"/>
      <c r="O746" s="46"/>
      <c r="P746" s="47" t="s">
        <v>2843</v>
      </c>
      <c r="Q746" s="48" t="s">
        <v>2844</v>
      </c>
      <c r="R746" s="79" t="s">
        <v>200</v>
      </c>
      <c r="S746" s="50" t="s">
        <v>79</v>
      </c>
      <c r="T746" s="81" t="s">
        <v>812</v>
      </c>
      <c r="U746" s="52" t="s">
        <v>81</v>
      </c>
      <c r="V746" s="58" t="s">
        <v>93</v>
      </c>
      <c r="W746" s="57" t="s">
        <v>71</v>
      </c>
      <c r="X746" s="54" t="s">
        <v>83</v>
      </c>
      <c r="Y746" s="54" t="s">
        <v>83</v>
      </c>
      <c r="Z746" s="54" t="s">
        <v>84</v>
      </c>
      <c r="AA746" s="50" t="s">
        <v>71</v>
      </c>
      <c r="AB746" s="55"/>
      <c r="AC746" s="56"/>
      <c r="AJR746"/>
      <c r="AJS746"/>
      <c r="AJT746"/>
      <c r="AJU746"/>
      <c r="AJV746"/>
      <c r="AJW746"/>
      <c r="AJX746"/>
      <c r="AJY746"/>
      <c r="AJZ746"/>
      <c r="AKA746"/>
      <c r="AKB746"/>
      <c r="AKC746"/>
      <c r="AKD746"/>
      <c r="AKE746"/>
      <c r="AKF746"/>
      <c r="AKG746"/>
      <c r="AKH746"/>
      <c r="AKI746"/>
      <c r="AKJ746"/>
      <c r="AKK746"/>
      <c r="AKL746"/>
      <c r="AKM746"/>
      <c r="AKN746"/>
      <c r="AKO746"/>
      <c r="AKP746"/>
      <c r="AKQ746"/>
      <c r="AKR746"/>
      <c r="AKS746"/>
      <c r="AKT746"/>
      <c r="AKU746"/>
      <c r="AKV746"/>
      <c r="AKW746"/>
      <c r="AKX746"/>
      <c r="AKY746"/>
      <c r="AKZ746"/>
      <c r="ALA746"/>
      <c r="ALB746"/>
      <c r="ALC746"/>
      <c r="ALD746"/>
      <c r="ALE746"/>
      <c r="ALF746"/>
      <c r="ALG746"/>
      <c r="ALH746"/>
      <c r="ALI746"/>
      <c r="ALJ746"/>
      <c r="ALK746"/>
      <c r="ALL746"/>
      <c r="ALM746"/>
      <c r="ALN746"/>
      <c r="ALO746"/>
      <c r="ALP746"/>
      <c r="ALQ746"/>
      <c r="ALR746"/>
      <c r="ALS746"/>
      <c r="ALT746"/>
      <c r="ALU746"/>
      <c r="ALV746"/>
      <c r="ALW746"/>
      <c r="ALX746"/>
      <c r="ALY746"/>
      <c r="ALZ746"/>
      <c r="AMA746"/>
      <c r="AMB746"/>
      <c r="AMC746"/>
      <c r="AMD746"/>
      <c r="AME746"/>
      <c r="AMF746"/>
      <c r="AMG746"/>
      <c r="AMH746"/>
      <c r="AMI746"/>
      <c r="AMJ746"/>
    </row>
    <row r="747" spans="1:1024" s="57" customFormat="1" ht="125.25" customHeight="1" x14ac:dyDescent="0.3">
      <c r="A747" s="40" t="s">
        <v>1544</v>
      </c>
      <c r="B747" s="40" t="str">
        <f>VLOOKUP(E747,'Région SAGE'!$A$2:$B$233,2,0)</f>
        <v>NOUVELLE-AQUITAINE</v>
      </c>
      <c r="C747" s="40" t="str">
        <f>VLOOKUP(E747,'département SAGE'!$A$2:$B$192,2,0)</f>
        <v>CHARENTE</v>
      </c>
      <c r="D747" s="41" t="s">
        <v>2845</v>
      </c>
      <c r="E747" s="75" t="s">
        <v>2846</v>
      </c>
      <c r="F747" s="104">
        <v>43788</v>
      </c>
      <c r="G747" s="42" t="str">
        <f>VLOOKUP(E747,' SAGE nécessaire'!$A$2:$C$192,2,0)</f>
        <v>oui</v>
      </c>
      <c r="H747" s="42" t="str">
        <f>VLOOKUP(E747,' SAGE nécessaire'!$A$2:$C$192,3,0)</f>
        <v>oui</v>
      </c>
      <c r="I747" s="43" t="s">
        <v>480</v>
      </c>
      <c r="J747" s="44" t="s">
        <v>2847</v>
      </c>
      <c r="K747" s="40" t="s">
        <v>73</v>
      </c>
      <c r="L747" s="45" t="s">
        <v>74</v>
      </c>
      <c r="M747" s="46" t="s">
        <v>87</v>
      </c>
      <c r="N747" s="45"/>
      <c r="O747" s="46"/>
      <c r="P747" s="47" t="s">
        <v>152</v>
      </c>
      <c r="Q747" s="66" t="s">
        <v>2848</v>
      </c>
      <c r="R747" s="79" t="s">
        <v>200</v>
      </c>
      <c r="S747" s="50" t="s">
        <v>2849</v>
      </c>
      <c r="T747" s="81" t="s">
        <v>201</v>
      </c>
      <c r="U747" s="52" t="s">
        <v>115</v>
      </c>
      <c r="V747" s="58" t="s">
        <v>93</v>
      </c>
      <c r="W747" s="57" t="s">
        <v>71</v>
      </c>
      <c r="X747" s="54" t="s">
        <v>83</v>
      </c>
      <c r="Y747" s="54" t="s">
        <v>83</v>
      </c>
      <c r="Z747" s="54" t="s">
        <v>84</v>
      </c>
      <c r="AA747" s="50"/>
      <c r="AB747" s="55"/>
      <c r="AC747" s="56"/>
      <c r="AJR747"/>
      <c r="AJS747"/>
      <c r="AJT747"/>
      <c r="AJU747"/>
      <c r="AJV747"/>
      <c r="AJW747"/>
      <c r="AJX747"/>
      <c r="AJY747"/>
      <c r="AJZ747"/>
      <c r="AKA747"/>
      <c r="AKB747"/>
      <c r="AKC747"/>
      <c r="AKD747"/>
      <c r="AKE747"/>
      <c r="AKF747"/>
      <c r="AKG747"/>
      <c r="AKH747"/>
      <c r="AKI747"/>
      <c r="AKJ747"/>
      <c r="AKK747"/>
      <c r="AKL747"/>
      <c r="AKM747"/>
      <c r="AKN747"/>
      <c r="AKO747"/>
      <c r="AKP747"/>
      <c r="AKQ747"/>
      <c r="AKR747"/>
      <c r="AKS747"/>
      <c r="AKT747"/>
      <c r="AKU747"/>
      <c r="AKV747"/>
      <c r="AKW747"/>
      <c r="AKX747"/>
      <c r="AKY747"/>
      <c r="AKZ747"/>
      <c r="ALA747"/>
      <c r="ALB747"/>
      <c r="ALC747"/>
      <c r="ALD747"/>
      <c r="ALE747"/>
      <c r="ALF747"/>
      <c r="ALG747"/>
      <c r="ALH747"/>
      <c r="ALI747"/>
      <c r="ALJ747"/>
      <c r="ALK747"/>
      <c r="ALL747"/>
      <c r="ALM747"/>
      <c r="ALN747"/>
      <c r="ALO747"/>
      <c r="ALP747"/>
      <c r="ALQ747"/>
      <c r="ALR747"/>
      <c r="ALS747"/>
      <c r="ALT747"/>
      <c r="ALU747"/>
      <c r="ALV747"/>
      <c r="ALW747"/>
      <c r="ALX747"/>
      <c r="ALY747"/>
      <c r="ALZ747"/>
      <c r="AMA747"/>
      <c r="AMB747"/>
      <c r="AMC747"/>
      <c r="AMD747"/>
      <c r="AME747"/>
      <c r="AMF747"/>
      <c r="AMG747"/>
      <c r="AMH747"/>
      <c r="AMI747"/>
      <c r="AMJ747"/>
    </row>
    <row r="748" spans="1:1024" s="57" customFormat="1" ht="123" customHeight="1" x14ac:dyDescent="0.3">
      <c r="A748" s="40" t="s">
        <v>1544</v>
      </c>
      <c r="B748" s="40" t="str">
        <f>VLOOKUP(E748,'Région SAGE'!$A$2:$B$233,2,0)</f>
        <v>NOUVELLE-AQUITAINE</v>
      </c>
      <c r="C748" s="40" t="str">
        <f>VLOOKUP(E748,'département SAGE'!$A$2:$B$192,2,0)</f>
        <v>CHARENTE</v>
      </c>
      <c r="D748" s="41" t="s">
        <v>2845</v>
      </c>
      <c r="E748" s="75" t="s">
        <v>2846</v>
      </c>
      <c r="F748" s="104">
        <v>43788</v>
      </c>
      <c r="G748" s="42" t="str">
        <f>VLOOKUP(E748,' SAGE nécessaire'!$A$2:$C$192,2,0)</f>
        <v>oui</v>
      </c>
      <c r="H748" s="42" t="str">
        <f>VLOOKUP(E748,' SAGE nécessaire'!$A$2:$C$192,3,0)</f>
        <v>oui</v>
      </c>
      <c r="I748" s="43" t="s">
        <v>484</v>
      </c>
      <c r="J748" s="44" t="s">
        <v>2850</v>
      </c>
      <c r="K748" s="40" t="s">
        <v>73</v>
      </c>
      <c r="L748" s="45" t="s">
        <v>74</v>
      </c>
      <c r="M748" s="46" t="s">
        <v>97</v>
      </c>
      <c r="N748" s="45"/>
      <c r="O748" s="46"/>
      <c r="P748" s="47" t="s">
        <v>2851</v>
      </c>
      <c r="Q748" s="66" t="s">
        <v>2852</v>
      </c>
      <c r="R748" s="79" t="s">
        <v>200</v>
      </c>
      <c r="S748" s="50" t="s">
        <v>79</v>
      </c>
      <c r="T748" s="67" t="s">
        <v>723</v>
      </c>
      <c r="U748" s="52" t="s">
        <v>115</v>
      </c>
      <c r="V748" s="58" t="s">
        <v>93</v>
      </c>
      <c r="W748" s="57" t="s">
        <v>71</v>
      </c>
      <c r="X748" s="54" t="s">
        <v>83</v>
      </c>
      <c r="Y748" s="54" t="s">
        <v>83</v>
      </c>
      <c r="Z748" s="54" t="s">
        <v>84</v>
      </c>
      <c r="AA748" s="50"/>
      <c r="AB748" s="55"/>
      <c r="AC748" s="56"/>
      <c r="AJR748"/>
      <c r="AJS748"/>
      <c r="AJT748"/>
      <c r="AJU748"/>
      <c r="AJV748"/>
      <c r="AJW748"/>
      <c r="AJX748"/>
      <c r="AJY748"/>
      <c r="AJZ748"/>
      <c r="AKA748"/>
      <c r="AKB748"/>
      <c r="AKC748"/>
      <c r="AKD748"/>
      <c r="AKE748"/>
      <c r="AKF748"/>
      <c r="AKG748"/>
      <c r="AKH748"/>
      <c r="AKI748"/>
      <c r="AKJ748"/>
      <c r="AKK748"/>
      <c r="AKL748"/>
      <c r="AKM748"/>
      <c r="AKN748"/>
      <c r="AKO748"/>
      <c r="AKP748"/>
      <c r="AKQ748"/>
      <c r="AKR748"/>
      <c r="AKS748"/>
      <c r="AKT748"/>
      <c r="AKU748"/>
      <c r="AKV748"/>
      <c r="AKW748"/>
      <c r="AKX748"/>
      <c r="AKY748"/>
      <c r="AKZ748"/>
      <c r="ALA748"/>
      <c r="ALB748"/>
      <c r="ALC748"/>
      <c r="ALD748"/>
      <c r="ALE748"/>
      <c r="ALF748"/>
      <c r="ALG748"/>
      <c r="ALH748"/>
      <c r="ALI748"/>
      <c r="ALJ748"/>
      <c r="ALK748"/>
      <c r="ALL748"/>
      <c r="ALM748"/>
      <c r="ALN748"/>
      <c r="ALO748"/>
      <c r="ALP748"/>
      <c r="ALQ748"/>
      <c r="ALR748"/>
      <c r="ALS748"/>
      <c r="ALT748"/>
      <c r="ALU748"/>
      <c r="ALV748"/>
      <c r="ALW748"/>
      <c r="ALX748"/>
      <c r="ALY748"/>
      <c r="ALZ748"/>
      <c r="AMA748"/>
      <c r="AMB748"/>
      <c r="AMC748"/>
      <c r="AMD748"/>
      <c r="AME748"/>
      <c r="AMF748"/>
      <c r="AMG748"/>
      <c r="AMH748"/>
      <c r="AMI748"/>
      <c r="AMJ748"/>
    </row>
    <row r="749" spans="1:1024" s="57" customFormat="1" ht="60.75" customHeight="1" x14ac:dyDescent="0.3">
      <c r="A749" s="40" t="s">
        <v>1544</v>
      </c>
      <c r="B749" s="40" t="str">
        <f>VLOOKUP(E749,'Région SAGE'!$A$2:$B$233,2,0)</f>
        <v>NOUVELLE-AQUITAINE</v>
      </c>
      <c r="C749" s="40" t="str">
        <f>VLOOKUP(E749,'département SAGE'!$A$2:$B$192,2,0)</f>
        <v>CHARENTE</v>
      </c>
      <c r="D749" s="41" t="s">
        <v>2845</v>
      </c>
      <c r="E749" s="75" t="s">
        <v>2846</v>
      </c>
      <c r="F749" s="104">
        <v>43788</v>
      </c>
      <c r="G749" s="42" t="str">
        <f>VLOOKUP(E749,' SAGE nécessaire'!$A$2:$C$192,2,0)</f>
        <v>oui</v>
      </c>
      <c r="H749" s="42" t="str">
        <f>VLOOKUP(E749,' SAGE nécessaire'!$A$2:$C$192,3,0)</f>
        <v>oui</v>
      </c>
      <c r="I749" s="43" t="s">
        <v>489</v>
      </c>
      <c r="J749" s="44" t="s">
        <v>2853</v>
      </c>
      <c r="K749" s="40" t="s">
        <v>73</v>
      </c>
      <c r="L749" s="45" t="s">
        <v>74</v>
      </c>
      <c r="M749" s="59" t="s">
        <v>119</v>
      </c>
      <c r="N749" s="45"/>
      <c r="O749" s="46"/>
      <c r="P749" s="47" t="s">
        <v>2854</v>
      </c>
      <c r="Q749" s="66" t="s">
        <v>2855</v>
      </c>
      <c r="R749" s="79" t="s">
        <v>200</v>
      </c>
      <c r="S749" s="50" t="s">
        <v>79</v>
      </c>
      <c r="T749" s="81" t="s">
        <v>119</v>
      </c>
      <c r="U749" s="52" t="s">
        <v>81</v>
      </c>
      <c r="V749" s="58" t="s">
        <v>93</v>
      </c>
      <c r="W749" s="57" t="s">
        <v>71</v>
      </c>
      <c r="X749" s="54" t="s">
        <v>83</v>
      </c>
      <c r="Y749" s="54" t="s">
        <v>83</v>
      </c>
      <c r="Z749" s="54" t="s">
        <v>84</v>
      </c>
      <c r="AA749" s="50"/>
      <c r="AB749" s="55"/>
      <c r="AC749" s="56"/>
      <c r="AJR749"/>
      <c r="AJS749"/>
      <c r="AJT749"/>
      <c r="AJU749"/>
      <c r="AJV749"/>
      <c r="AJW749"/>
      <c r="AJX749"/>
      <c r="AJY749"/>
      <c r="AJZ749"/>
      <c r="AKA749"/>
      <c r="AKB749"/>
      <c r="AKC749"/>
      <c r="AKD749"/>
      <c r="AKE749"/>
      <c r="AKF749"/>
      <c r="AKG749"/>
      <c r="AKH749"/>
      <c r="AKI749"/>
      <c r="AKJ749"/>
      <c r="AKK749"/>
      <c r="AKL749"/>
      <c r="AKM749"/>
      <c r="AKN749"/>
      <c r="AKO749"/>
      <c r="AKP749"/>
      <c r="AKQ749"/>
      <c r="AKR749"/>
      <c r="AKS749"/>
      <c r="AKT749"/>
      <c r="AKU749"/>
      <c r="AKV749"/>
      <c r="AKW749"/>
      <c r="AKX749"/>
      <c r="AKY749"/>
      <c r="AKZ749"/>
      <c r="ALA749"/>
      <c r="ALB749"/>
      <c r="ALC749"/>
      <c r="ALD749"/>
      <c r="ALE749"/>
      <c r="ALF749"/>
      <c r="ALG749"/>
      <c r="ALH749"/>
      <c r="ALI749"/>
      <c r="ALJ749"/>
      <c r="ALK749"/>
      <c r="ALL749"/>
      <c r="ALM749"/>
      <c r="ALN749"/>
      <c r="ALO749"/>
      <c r="ALP749"/>
      <c r="ALQ749"/>
      <c r="ALR749"/>
      <c r="ALS749"/>
      <c r="ALT749"/>
      <c r="ALU749"/>
      <c r="ALV749"/>
      <c r="ALW749"/>
      <c r="ALX749"/>
      <c r="ALY749"/>
      <c r="ALZ749"/>
      <c r="AMA749"/>
      <c r="AMB749"/>
      <c r="AMC749"/>
      <c r="AMD749"/>
      <c r="AME749"/>
      <c r="AMF749"/>
      <c r="AMG749"/>
      <c r="AMH749"/>
      <c r="AMI749"/>
      <c r="AMJ749"/>
    </row>
    <row r="750" spans="1:1024" s="57" customFormat="1" ht="60.75" customHeight="1" x14ac:dyDescent="0.3">
      <c r="A750" s="40" t="s">
        <v>1544</v>
      </c>
      <c r="B750" s="40" t="str">
        <f>VLOOKUP(E750,'Région SAGE'!$A$2:$B$233,2,0)</f>
        <v>NOUVELLE-AQUITAINE</v>
      </c>
      <c r="C750" s="40" t="str">
        <f>VLOOKUP(E750,'département SAGE'!$A$2:$B$192,2,0)</f>
        <v>CHARENTE</v>
      </c>
      <c r="D750" s="41" t="s">
        <v>2845</v>
      </c>
      <c r="E750" s="75" t="s">
        <v>2846</v>
      </c>
      <c r="F750" s="104">
        <v>43788</v>
      </c>
      <c r="G750" s="42" t="str">
        <f>VLOOKUP(E750,' SAGE nécessaire'!$A$2:$C$192,2,0)</f>
        <v>oui</v>
      </c>
      <c r="H750" s="42" t="str">
        <f>VLOOKUP(E750,' SAGE nécessaire'!$A$2:$C$192,3,0)</f>
        <v>oui</v>
      </c>
      <c r="I750" s="43" t="s">
        <v>493</v>
      </c>
      <c r="J750" s="44" t="s">
        <v>2856</v>
      </c>
      <c r="K750" s="40" t="s">
        <v>107</v>
      </c>
      <c r="L750" s="45" t="s">
        <v>108</v>
      </c>
      <c r="M750" s="46" t="s">
        <v>290</v>
      </c>
      <c r="N750" s="45"/>
      <c r="O750" s="46"/>
      <c r="P750" s="47" t="s">
        <v>2857</v>
      </c>
      <c r="Q750" s="66" t="s">
        <v>2858</v>
      </c>
      <c r="R750" s="79" t="s">
        <v>200</v>
      </c>
      <c r="S750" s="50" t="s">
        <v>2467</v>
      </c>
      <c r="T750" s="81" t="s">
        <v>611</v>
      </c>
      <c r="U750" s="52" t="s">
        <v>81</v>
      </c>
      <c r="V750" s="58" t="s">
        <v>93</v>
      </c>
      <c r="W750" s="57" t="s">
        <v>71</v>
      </c>
      <c r="X750" s="54" t="s">
        <v>83</v>
      </c>
      <c r="Y750" s="54" t="s">
        <v>83</v>
      </c>
      <c r="Z750" s="54" t="s">
        <v>84</v>
      </c>
      <c r="AA750" s="50"/>
      <c r="AB750" s="55"/>
      <c r="AC750" s="56"/>
      <c r="AJR750"/>
      <c r="AJS750"/>
      <c r="AJT750"/>
      <c r="AJU750"/>
      <c r="AJV750"/>
      <c r="AJW750"/>
      <c r="AJX750"/>
      <c r="AJY750"/>
      <c r="AJZ750"/>
      <c r="AKA750"/>
      <c r="AKB750"/>
      <c r="AKC750"/>
      <c r="AKD750"/>
      <c r="AKE750"/>
      <c r="AKF750"/>
      <c r="AKG750"/>
      <c r="AKH750"/>
      <c r="AKI750"/>
      <c r="AKJ750"/>
      <c r="AKK750"/>
      <c r="AKL750"/>
      <c r="AKM750"/>
      <c r="AKN750"/>
      <c r="AKO750"/>
      <c r="AKP750"/>
      <c r="AKQ750"/>
      <c r="AKR750"/>
      <c r="AKS750"/>
      <c r="AKT750"/>
      <c r="AKU750"/>
      <c r="AKV750"/>
      <c r="AKW750"/>
      <c r="AKX750"/>
      <c r="AKY750"/>
      <c r="AKZ750"/>
      <c r="ALA750"/>
      <c r="ALB750"/>
      <c r="ALC750"/>
      <c r="ALD750"/>
      <c r="ALE750"/>
      <c r="ALF750"/>
      <c r="ALG750"/>
      <c r="ALH750"/>
      <c r="ALI750"/>
      <c r="ALJ750"/>
      <c r="ALK750"/>
      <c r="ALL750"/>
      <c r="ALM750"/>
      <c r="ALN750"/>
      <c r="ALO750"/>
      <c r="ALP750"/>
      <c r="ALQ750"/>
      <c r="ALR750"/>
      <c r="ALS750"/>
      <c r="ALT750"/>
      <c r="ALU750"/>
      <c r="ALV750"/>
      <c r="ALW750"/>
      <c r="ALX750"/>
      <c r="ALY750"/>
      <c r="ALZ750"/>
      <c r="AMA750"/>
      <c r="AMB750"/>
      <c r="AMC750"/>
      <c r="AMD750"/>
      <c r="AME750"/>
      <c r="AMF750"/>
      <c r="AMG750"/>
      <c r="AMH750"/>
      <c r="AMI750"/>
      <c r="AMJ750"/>
    </row>
    <row r="751" spans="1:1024" s="57" customFormat="1" ht="60.75" customHeight="1" x14ac:dyDescent="0.3">
      <c r="A751" s="40" t="s">
        <v>1544</v>
      </c>
      <c r="B751" s="40" t="str">
        <f>VLOOKUP(E751,'Région SAGE'!$A$2:$B$233,2,0)</f>
        <v>OCCITANIE</v>
      </c>
      <c r="C751" s="40" t="str">
        <f>VLOOKUP(E751,'département SAGE'!$A$2:$B$192,2,0)</f>
        <v>AVEYRON</v>
      </c>
      <c r="D751" s="41" t="s">
        <v>2859</v>
      </c>
      <c r="E751" s="75" t="s">
        <v>2860</v>
      </c>
      <c r="F751" s="42">
        <f>VLOOKUP(E751,date_approbation!$A$2:$B$192,2,0)</f>
        <v>43187</v>
      </c>
      <c r="G751" s="42" t="str">
        <f>VLOOKUP(E751,' SAGE nécessaire'!$A$2:$C$192,2,0)</f>
        <v>oui</v>
      </c>
      <c r="H751" s="42" t="str">
        <f>VLOOKUP(E751,' SAGE nécessaire'!$A$2:$C$192,3,0)</f>
        <v>oui</v>
      </c>
      <c r="I751" s="43" t="s">
        <v>480</v>
      </c>
      <c r="J751" s="44" t="s">
        <v>2861</v>
      </c>
      <c r="K751" s="40" t="s">
        <v>73</v>
      </c>
      <c r="L751" s="45" t="s">
        <v>138</v>
      </c>
      <c r="M751" s="46"/>
      <c r="N751" s="45"/>
      <c r="O751" s="46"/>
      <c r="P751" s="47" t="s">
        <v>2862</v>
      </c>
      <c r="Q751" s="48" t="s">
        <v>2863</v>
      </c>
      <c r="R751" s="79" t="s">
        <v>200</v>
      </c>
      <c r="S751" s="55" t="s">
        <v>1784</v>
      </c>
      <c r="T751" s="81"/>
      <c r="U751" s="52"/>
      <c r="V751" s="58" t="s">
        <v>93</v>
      </c>
      <c r="X751" s="90"/>
      <c r="Y751" s="90"/>
      <c r="Z751" s="54"/>
      <c r="AA751" s="50"/>
      <c r="AB751" s="55"/>
      <c r="AC751" s="56"/>
      <c r="AJR751"/>
      <c r="AJS751"/>
      <c r="AJT751"/>
      <c r="AJU751"/>
      <c r="AJV751"/>
      <c r="AJW751"/>
      <c r="AJX751"/>
      <c r="AJY751"/>
      <c r="AJZ751"/>
      <c r="AKA751"/>
      <c r="AKB751"/>
      <c r="AKC751"/>
      <c r="AKD751"/>
      <c r="AKE751"/>
      <c r="AKF751"/>
      <c r="AKG751"/>
      <c r="AKH751"/>
      <c r="AKI751"/>
      <c r="AKJ751"/>
      <c r="AKK751"/>
      <c r="AKL751"/>
      <c r="AKM751"/>
      <c r="AKN751"/>
      <c r="AKO751"/>
      <c r="AKP751"/>
      <c r="AKQ751"/>
      <c r="AKR751"/>
      <c r="AKS751"/>
      <c r="AKT751"/>
      <c r="AKU751"/>
      <c r="AKV751"/>
      <c r="AKW751"/>
      <c r="AKX751"/>
      <c r="AKY751"/>
      <c r="AKZ751"/>
      <c r="ALA751"/>
      <c r="ALB751"/>
      <c r="ALC751"/>
      <c r="ALD751"/>
      <c r="ALE751"/>
      <c r="ALF751"/>
      <c r="ALG751"/>
      <c r="ALH751"/>
      <c r="ALI751"/>
      <c r="ALJ751"/>
      <c r="ALK751"/>
      <c r="ALL751"/>
      <c r="ALM751"/>
      <c r="ALN751"/>
      <c r="ALO751"/>
      <c r="ALP751"/>
      <c r="ALQ751"/>
      <c r="ALR751"/>
      <c r="ALS751"/>
      <c r="ALT751"/>
      <c r="ALU751"/>
      <c r="ALV751"/>
      <c r="ALW751"/>
      <c r="ALX751"/>
      <c r="ALY751"/>
      <c r="ALZ751"/>
      <c r="AMA751"/>
      <c r="AMB751"/>
      <c r="AMC751"/>
      <c r="AMD751"/>
      <c r="AME751"/>
      <c r="AMF751"/>
      <c r="AMG751"/>
      <c r="AMH751"/>
      <c r="AMI751"/>
      <c r="AMJ751"/>
    </row>
    <row r="752" spans="1:1024" s="57" customFormat="1" ht="60.75" customHeight="1" x14ac:dyDescent="0.3">
      <c r="A752" s="40" t="s">
        <v>1544</v>
      </c>
      <c r="B752" s="40" t="str">
        <f>VLOOKUP(E752,'Région SAGE'!$A$2:$B$233,2,0)</f>
        <v>OCCITANIE</v>
      </c>
      <c r="C752" s="40" t="str">
        <f>VLOOKUP(E752,'département SAGE'!$A$2:$B$192,2,0)</f>
        <v>AVEYRON</v>
      </c>
      <c r="D752" s="41" t="s">
        <v>2859</v>
      </c>
      <c r="E752" s="75" t="s">
        <v>2860</v>
      </c>
      <c r="F752" s="42">
        <f>VLOOKUP(E752,date_approbation!$A$2:$B$192,2,0)</f>
        <v>43187</v>
      </c>
      <c r="G752" s="42" t="str">
        <f>VLOOKUP(E752,' SAGE nécessaire'!$A$2:$C$192,2,0)</f>
        <v>oui</v>
      </c>
      <c r="H752" s="42" t="str">
        <f>VLOOKUP(E752,' SAGE nécessaire'!$A$2:$C$192,3,0)</f>
        <v>oui</v>
      </c>
      <c r="I752" s="43" t="s">
        <v>484</v>
      </c>
      <c r="J752" s="44" t="s">
        <v>2864</v>
      </c>
      <c r="K752" s="40" t="s">
        <v>73</v>
      </c>
      <c r="L752" s="45" t="s">
        <v>138</v>
      </c>
      <c r="M752" s="46"/>
      <c r="N752" s="45"/>
      <c r="O752" s="46"/>
      <c r="P752" s="47" t="s">
        <v>2865</v>
      </c>
      <c r="Q752" s="48" t="s">
        <v>2866</v>
      </c>
      <c r="R752" s="79" t="s">
        <v>220</v>
      </c>
      <c r="S752" s="55" t="s">
        <v>1784</v>
      </c>
      <c r="T752" s="81"/>
      <c r="U752" s="52"/>
      <c r="V752" s="58" t="s">
        <v>93</v>
      </c>
      <c r="X752" s="90"/>
      <c r="Y752" s="90"/>
      <c r="Z752" s="54"/>
      <c r="AA752" s="50" t="s">
        <v>2867</v>
      </c>
      <c r="AB752" s="55"/>
      <c r="AC752" s="56"/>
      <c r="AJR752"/>
      <c r="AJS752"/>
      <c r="AJT752"/>
      <c r="AJU752"/>
      <c r="AJV752"/>
      <c r="AJW752"/>
      <c r="AJX752"/>
      <c r="AJY752"/>
      <c r="AJZ752"/>
      <c r="AKA752"/>
      <c r="AKB752"/>
      <c r="AKC752"/>
      <c r="AKD752"/>
      <c r="AKE752"/>
      <c r="AKF752"/>
      <c r="AKG752"/>
      <c r="AKH752"/>
      <c r="AKI752"/>
      <c r="AKJ752"/>
      <c r="AKK752"/>
      <c r="AKL752"/>
      <c r="AKM752"/>
      <c r="AKN752"/>
      <c r="AKO752"/>
      <c r="AKP752"/>
      <c r="AKQ752"/>
      <c r="AKR752"/>
      <c r="AKS752"/>
      <c r="AKT752"/>
      <c r="AKU752"/>
      <c r="AKV752"/>
      <c r="AKW752"/>
      <c r="AKX752"/>
      <c r="AKY752"/>
      <c r="AKZ752"/>
      <c r="ALA752"/>
      <c r="ALB752"/>
      <c r="ALC752"/>
      <c r="ALD752"/>
      <c r="ALE752"/>
      <c r="ALF752"/>
      <c r="ALG752"/>
      <c r="ALH752"/>
      <c r="ALI752"/>
      <c r="ALJ752"/>
      <c r="ALK752"/>
      <c r="ALL752"/>
      <c r="ALM752"/>
      <c r="ALN752"/>
      <c r="ALO752"/>
      <c r="ALP752"/>
      <c r="ALQ752"/>
      <c r="ALR752"/>
      <c r="ALS752"/>
      <c r="ALT752"/>
      <c r="ALU752"/>
      <c r="ALV752"/>
      <c r="ALW752"/>
      <c r="ALX752"/>
      <c r="ALY752"/>
      <c r="ALZ752"/>
      <c r="AMA752"/>
      <c r="AMB752"/>
      <c r="AMC752"/>
      <c r="AMD752"/>
      <c r="AME752"/>
      <c r="AMF752"/>
      <c r="AMG752"/>
      <c r="AMH752"/>
      <c r="AMI752"/>
      <c r="AMJ752"/>
    </row>
    <row r="753" spans="1:1024" s="57" customFormat="1" ht="60.75" customHeight="1" x14ac:dyDescent="0.3">
      <c r="A753" s="40" t="s">
        <v>1544</v>
      </c>
      <c r="B753" s="40" t="str">
        <f>VLOOKUP(E753,'Région SAGE'!$A$2:$B$233,2,0)</f>
        <v>OCCITANIE</v>
      </c>
      <c r="C753" s="40" t="str">
        <f>VLOOKUP(E753,'département SAGE'!$A$2:$B$192,2,0)</f>
        <v>AVEYRON</v>
      </c>
      <c r="D753" s="41" t="s">
        <v>2859</v>
      </c>
      <c r="E753" s="75" t="s">
        <v>2860</v>
      </c>
      <c r="F753" s="42">
        <f>VLOOKUP(E753,date_approbation!$A$2:$B$192,2,0)</f>
        <v>43187</v>
      </c>
      <c r="G753" s="42" t="str">
        <f>VLOOKUP(E753,' SAGE nécessaire'!$A$2:$C$192,2,0)</f>
        <v>oui</v>
      </c>
      <c r="H753" s="42" t="str">
        <f>VLOOKUP(E753,' SAGE nécessaire'!$A$2:$C$192,3,0)</f>
        <v>oui</v>
      </c>
      <c r="I753" s="43" t="s">
        <v>489</v>
      </c>
      <c r="J753" s="44" t="s">
        <v>2868</v>
      </c>
      <c r="K753" s="40" t="s">
        <v>73</v>
      </c>
      <c r="L753" s="45" t="s">
        <v>74</v>
      </c>
      <c r="M753" s="46" t="s">
        <v>395</v>
      </c>
      <c r="N753" s="45"/>
      <c r="O753" s="46"/>
      <c r="P753" s="47" t="s">
        <v>2869</v>
      </c>
      <c r="Q753" s="48" t="s">
        <v>2870</v>
      </c>
      <c r="R753" s="79"/>
      <c r="S753" s="55" t="s">
        <v>1784</v>
      </c>
      <c r="T753" s="81"/>
      <c r="U753" s="52"/>
      <c r="V753" s="58"/>
      <c r="X753" s="90"/>
      <c r="Y753" s="90"/>
      <c r="Z753" s="54"/>
      <c r="AA753" s="50" t="s">
        <v>2871</v>
      </c>
      <c r="AB753" s="55"/>
      <c r="AC753" s="56"/>
      <c r="AJR753"/>
      <c r="AJS753"/>
      <c r="AJT753"/>
      <c r="AJU753"/>
      <c r="AJV753"/>
      <c r="AJW753"/>
      <c r="AJX753"/>
      <c r="AJY753"/>
      <c r="AJZ753"/>
      <c r="AKA753"/>
      <c r="AKB753"/>
      <c r="AKC753"/>
      <c r="AKD753"/>
      <c r="AKE753"/>
      <c r="AKF753"/>
      <c r="AKG753"/>
      <c r="AKH753"/>
      <c r="AKI753"/>
      <c r="AKJ753"/>
      <c r="AKK753"/>
      <c r="AKL753"/>
      <c r="AKM753"/>
      <c r="AKN753"/>
      <c r="AKO753"/>
      <c r="AKP753"/>
      <c r="AKQ753"/>
      <c r="AKR753"/>
      <c r="AKS753"/>
      <c r="AKT753"/>
      <c r="AKU753"/>
      <c r="AKV753"/>
      <c r="AKW753"/>
      <c r="AKX753"/>
      <c r="AKY753"/>
      <c r="AKZ753"/>
      <c r="ALA753"/>
      <c r="ALB753"/>
      <c r="ALC753"/>
      <c r="ALD753"/>
      <c r="ALE753"/>
      <c r="ALF753"/>
      <c r="ALG753"/>
      <c r="ALH753"/>
      <c r="ALI753"/>
      <c r="ALJ753"/>
      <c r="ALK753"/>
      <c r="ALL753"/>
      <c r="ALM753"/>
      <c r="ALN753"/>
      <c r="ALO753"/>
      <c r="ALP753"/>
      <c r="ALQ753"/>
      <c r="ALR753"/>
      <c r="ALS753"/>
      <c r="ALT753"/>
      <c r="ALU753"/>
      <c r="ALV753"/>
      <c r="ALW753"/>
      <c r="ALX753"/>
      <c r="ALY753"/>
      <c r="ALZ753"/>
      <c r="AMA753"/>
      <c r="AMB753"/>
      <c r="AMC753"/>
      <c r="AMD753"/>
      <c r="AME753"/>
      <c r="AMF753"/>
      <c r="AMG753"/>
      <c r="AMH753"/>
      <c r="AMI753"/>
      <c r="AMJ753"/>
    </row>
    <row r="754" spans="1:1024" s="57" customFormat="1" ht="60.75" customHeight="1" x14ac:dyDescent="0.3">
      <c r="A754" s="40" t="s">
        <v>1544</v>
      </c>
      <c r="B754" s="40" t="str">
        <f>VLOOKUP(E754,'Région SAGE'!$A$2:$B$233,2,0)</f>
        <v>OCCITANIE</v>
      </c>
      <c r="C754" s="40" t="str">
        <f>VLOOKUP(E754,'département SAGE'!$A$2:$B$192,2,0)</f>
        <v>HAUTE-GARONNE</v>
      </c>
      <c r="D754" s="41" t="s">
        <v>2872</v>
      </c>
      <c r="E754" s="75" t="s">
        <v>2873</v>
      </c>
      <c r="F754" s="42">
        <f>VLOOKUP(E754,date_approbation!$A$2:$B$192,2,0)</f>
        <v>43237</v>
      </c>
      <c r="G754" s="42" t="str">
        <f>VLOOKUP(E754,' SAGE nécessaire'!$A$2:$C$192,2,0)</f>
        <v>oui</v>
      </c>
      <c r="H754" s="42" t="str">
        <f>VLOOKUP(E754,' SAGE nécessaire'!$A$2:$C$192,3,0)</f>
        <v>oui</v>
      </c>
      <c r="I754" s="43">
        <v>1</v>
      </c>
      <c r="J754" s="44" t="s">
        <v>2874</v>
      </c>
      <c r="K754" s="40" t="s">
        <v>73</v>
      </c>
      <c r="L754" s="45" t="s">
        <v>74</v>
      </c>
      <c r="M754" s="46" t="s">
        <v>217</v>
      </c>
      <c r="N754" s="45"/>
      <c r="O754" s="46"/>
      <c r="P754" s="47" t="s">
        <v>2875</v>
      </c>
      <c r="Q754" s="48" t="s">
        <v>2876</v>
      </c>
      <c r="R754" s="79" t="s">
        <v>200</v>
      </c>
      <c r="S754" s="50" t="s">
        <v>79</v>
      </c>
      <c r="T754" s="51" t="s">
        <v>80</v>
      </c>
      <c r="U754" s="52" t="s">
        <v>81</v>
      </c>
      <c r="V754" s="58" t="s">
        <v>82</v>
      </c>
      <c r="X754" s="54" t="s">
        <v>83</v>
      </c>
      <c r="Y754" s="54" t="s">
        <v>83</v>
      </c>
      <c r="Z754" s="54" t="s">
        <v>84</v>
      </c>
      <c r="AA754" s="50" t="s">
        <v>2877</v>
      </c>
      <c r="AB754" s="55" t="s">
        <v>2878</v>
      </c>
      <c r="AC754" s="56" t="s">
        <v>117</v>
      </c>
      <c r="AJR754"/>
      <c r="AJS754"/>
      <c r="AJT754"/>
      <c r="AJU754"/>
      <c r="AJV754"/>
      <c r="AJW754"/>
      <c r="AJX754"/>
      <c r="AJY754"/>
      <c r="AJZ754"/>
      <c r="AKA754"/>
      <c r="AKB754"/>
      <c r="AKC754"/>
      <c r="AKD754"/>
      <c r="AKE754"/>
      <c r="AKF754"/>
      <c r="AKG754"/>
      <c r="AKH754"/>
      <c r="AKI754"/>
      <c r="AKJ754"/>
      <c r="AKK754"/>
      <c r="AKL754"/>
      <c r="AKM754"/>
      <c r="AKN754"/>
      <c r="AKO754"/>
      <c r="AKP754"/>
      <c r="AKQ754"/>
      <c r="AKR754"/>
      <c r="AKS754"/>
      <c r="AKT754"/>
      <c r="AKU754"/>
      <c r="AKV754"/>
      <c r="AKW754"/>
      <c r="AKX754"/>
      <c r="AKY754"/>
      <c r="AKZ754"/>
      <c r="ALA754"/>
      <c r="ALB754"/>
      <c r="ALC754"/>
      <c r="ALD754"/>
      <c r="ALE754"/>
      <c r="ALF754"/>
      <c r="ALG754"/>
      <c r="ALH754"/>
      <c r="ALI754"/>
      <c r="ALJ754"/>
      <c r="ALK754"/>
      <c r="ALL754"/>
      <c r="ALM754"/>
      <c r="ALN754"/>
      <c r="ALO754"/>
      <c r="ALP754"/>
      <c r="ALQ754"/>
      <c r="ALR754"/>
      <c r="ALS754"/>
      <c r="ALT754"/>
      <c r="ALU754"/>
      <c r="ALV754"/>
      <c r="ALW754"/>
      <c r="ALX754"/>
      <c r="ALY754"/>
      <c r="ALZ754"/>
      <c r="AMA754"/>
      <c r="AMB754"/>
      <c r="AMC754"/>
      <c r="AMD754"/>
      <c r="AME754"/>
      <c r="AMF754"/>
      <c r="AMG754"/>
      <c r="AMH754"/>
      <c r="AMI754"/>
      <c r="AMJ754"/>
    </row>
    <row r="755" spans="1:1024" s="57" customFormat="1" ht="60.75" customHeight="1" x14ac:dyDescent="0.3">
      <c r="A755" s="40" t="s">
        <v>1544</v>
      </c>
      <c r="B755" s="40" t="str">
        <f>VLOOKUP(E755,'Région SAGE'!$A$2:$B$233,2,0)</f>
        <v>OCCITANIE</v>
      </c>
      <c r="C755" s="40" t="str">
        <f>VLOOKUP(E755,'département SAGE'!$A$2:$B$192,2,0)</f>
        <v>HAUTE-GARONNE</v>
      </c>
      <c r="D755" s="41" t="s">
        <v>2872</v>
      </c>
      <c r="E755" s="75" t="s">
        <v>2873</v>
      </c>
      <c r="F755" s="42">
        <f>VLOOKUP(E755,date_approbation!$A$2:$B$192,2,0)</f>
        <v>43237</v>
      </c>
      <c r="G755" s="42" t="str">
        <f>VLOOKUP(E755,' SAGE nécessaire'!$A$2:$C$192,2,0)</f>
        <v>oui</v>
      </c>
      <c r="H755" s="42" t="str">
        <f>VLOOKUP(E755,' SAGE nécessaire'!$A$2:$C$192,3,0)</f>
        <v>oui</v>
      </c>
      <c r="I755" s="43">
        <v>2</v>
      </c>
      <c r="J755" s="44" t="s">
        <v>2879</v>
      </c>
      <c r="K755" s="40" t="s">
        <v>73</v>
      </c>
      <c r="L755" s="45" t="s">
        <v>74</v>
      </c>
      <c r="M755" s="59" t="s">
        <v>119</v>
      </c>
      <c r="N755" s="45"/>
      <c r="O755" s="46"/>
      <c r="P755" s="47" t="s">
        <v>2880</v>
      </c>
      <c r="Q755" s="48" t="s">
        <v>2881</v>
      </c>
      <c r="R755" s="79" t="s">
        <v>200</v>
      </c>
      <c r="S755" s="50" t="s">
        <v>79</v>
      </c>
      <c r="T755" s="81" t="s">
        <v>119</v>
      </c>
      <c r="U755" s="52" t="s">
        <v>81</v>
      </c>
      <c r="V755" s="58" t="s">
        <v>82</v>
      </c>
      <c r="X755" s="54" t="s">
        <v>83</v>
      </c>
      <c r="Y755" s="54" t="s">
        <v>83</v>
      </c>
      <c r="Z755" s="54" t="s">
        <v>84</v>
      </c>
      <c r="AA755" s="50" t="s">
        <v>2882</v>
      </c>
      <c r="AB755" s="55" t="s">
        <v>2883</v>
      </c>
      <c r="AC755" s="56" t="s">
        <v>117</v>
      </c>
      <c r="AJR755"/>
      <c r="AJS755"/>
      <c r="AJT755"/>
      <c r="AJU755"/>
      <c r="AJV755"/>
      <c r="AJW755"/>
      <c r="AJX755"/>
      <c r="AJY755"/>
      <c r="AJZ755"/>
      <c r="AKA755"/>
      <c r="AKB755"/>
      <c r="AKC755"/>
      <c r="AKD755"/>
      <c r="AKE755"/>
      <c r="AKF755"/>
      <c r="AKG755"/>
      <c r="AKH755"/>
      <c r="AKI755"/>
      <c r="AKJ755"/>
      <c r="AKK755"/>
      <c r="AKL755"/>
      <c r="AKM755"/>
      <c r="AKN755"/>
      <c r="AKO755"/>
      <c r="AKP755"/>
      <c r="AKQ755"/>
      <c r="AKR755"/>
      <c r="AKS755"/>
      <c r="AKT755"/>
      <c r="AKU755"/>
      <c r="AKV755"/>
      <c r="AKW755"/>
      <c r="AKX755"/>
      <c r="AKY755"/>
      <c r="AKZ755"/>
      <c r="ALA755"/>
      <c r="ALB755"/>
      <c r="ALC755"/>
      <c r="ALD755"/>
      <c r="ALE755"/>
      <c r="ALF755"/>
      <c r="ALG755"/>
      <c r="ALH755"/>
      <c r="ALI755"/>
      <c r="ALJ755"/>
      <c r="ALK755"/>
      <c r="ALL755"/>
      <c r="ALM755"/>
      <c r="ALN755"/>
      <c r="ALO755"/>
      <c r="ALP755"/>
      <c r="ALQ755"/>
      <c r="ALR755"/>
      <c r="ALS755"/>
      <c r="ALT755"/>
      <c r="ALU755"/>
      <c r="ALV755"/>
      <c r="ALW755"/>
      <c r="ALX755"/>
      <c r="ALY755"/>
      <c r="ALZ755"/>
      <c r="AMA755"/>
      <c r="AMB755"/>
      <c r="AMC755"/>
      <c r="AMD755"/>
      <c r="AME755"/>
      <c r="AMF755"/>
      <c r="AMG755"/>
      <c r="AMH755"/>
      <c r="AMI755"/>
      <c r="AMJ755"/>
    </row>
    <row r="756" spans="1:1024" s="57" customFormat="1" ht="42" x14ac:dyDescent="0.3">
      <c r="A756" s="40" t="str">
        <f>VLOOKUP(E756,comité_bassin!A:B,2,0)</f>
        <v>Adour-Garonne</v>
      </c>
      <c r="B756" s="40" t="str">
        <f>VLOOKUP(E756,'Région SAGE'!$A$2:$B$233,2,0)</f>
        <v>NOUVELLE-AQUITAINE</v>
      </c>
      <c r="C756" s="40" t="str">
        <f>VLOOKUP(E756,'département SAGE'!$A$2:$B$192,2,0)</f>
        <v>GIRONDE</v>
      </c>
      <c r="D756" s="41" t="s">
        <v>2884</v>
      </c>
      <c r="E756" s="75" t="s">
        <v>2885</v>
      </c>
      <c r="F756" s="42">
        <f>VLOOKUP(E756,date_approbation!$A$2:$B$192,2,0)</f>
        <v>39483</v>
      </c>
      <c r="G756" s="42" t="str">
        <f>VLOOKUP(E756,' SAGE nécessaire'!$A$2:$C$192,2,0)</f>
        <v>non</v>
      </c>
      <c r="H756" s="42" t="str">
        <f>VLOOKUP(E756,' SAGE nécessaire'!$A$2:$C$192,3,0)</f>
        <v>non</v>
      </c>
      <c r="I756" s="43" t="s">
        <v>480</v>
      </c>
      <c r="J756" s="44" t="s">
        <v>2886</v>
      </c>
      <c r="K756" s="40" t="s">
        <v>73</v>
      </c>
      <c r="L756" s="45" t="str">
        <f>IF(OR(S756="2°a)", S756="2°b)",S756="2°c)",S756="4°"),"Milieux aquatiques","")</f>
        <v>Milieux aquatiques</v>
      </c>
      <c r="M756" s="46" t="s">
        <v>87</v>
      </c>
      <c r="N756" s="45"/>
      <c r="O756" s="46"/>
      <c r="P756" s="47" t="s">
        <v>2887</v>
      </c>
      <c r="Q756" s="48" t="s">
        <v>2887</v>
      </c>
      <c r="R756" s="79" t="s">
        <v>200</v>
      </c>
      <c r="S756" s="50" t="s">
        <v>79</v>
      </c>
      <c r="T756" s="81" t="s">
        <v>92</v>
      </c>
      <c r="U756" s="52"/>
      <c r="V756" s="58" t="s">
        <v>93</v>
      </c>
      <c r="X756" s="54" t="s">
        <v>83</v>
      </c>
      <c r="Y756" s="54" t="s">
        <v>83</v>
      </c>
      <c r="Z756" s="54" t="s">
        <v>84</v>
      </c>
      <c r="AA756" s="50"/>
      <c r="AB756" s="55"/>
      <c r="AC756" s="56"/>
      <c r="AJR756"/>
      <c r="AJS756"/>
      <c r="AJT756"/>
      <c r="AJU756"/>
      <c r="AJV756"/>
      <c r="AJW756"/>
      <c r="AJX756"/>
      <c r="AJY756"/>
      <c r="AJZ756"/>
      <c r="AKA756"/>
      <c r="AKB756"/>
      <c r="AKC756"/>
      <c r="AKD756"/>
      <c r="AKE756"/>
      <c r="AKF756"/>
      <c r="AKG756"/>
      <c r="AKH756"/>
      <c r="AKI756"/>
      <c r="AKJ756"/>
      <c r="AKK756"/>
      <c r="AKL756"/>
      <c r="AKM756"/>
      <c r="AKN756"/>
      <c r="AKO756"/>
      <c r="AKP756"/>
      <c r="AKQ756"/>
      <c r="AKR756"/>
      <c r="AKS756"/>
      <c r="AKT756"/>
      <c r="AKU756"/>
      <c r="AKV756"/>
      <c r="AKW756"/>
      <c r="AKX756"/>
      <c r="AKY756"/>
      <c r="AKZ756"/>
      <c r="ALA756"/>
      <c r="ALB756"/>
      <c r="ALC756"/>
      <c r="ALD756"/>
      <c r="ALE756"/>
      <c r="ALF756"/>
      <c r="ALG756"/>
      <c r="ALH756"/>
      <c r="ALI756"/>
      <c r="ALJ756"/>
      <c r="ALK756"/>
      <c r="ALL756"/>
      <c r="ALM756"/>
      <c r="ALN756"/>
      <c r="ALO756"/>
      <c r="ALP756"/>
      <c r="ALQ756"/>
      <c r="ALR756"/>
      <c r="ALS756"/>
      <c r="ALT756"/>
      <c r="ALU756"/>
      <c r="ALV756"/>
      <c r="ALW756"/>
      <c r="ALX756"/>
      <c r="ALY756"/>
      <c r="ALZ756"/>
      <c r="AMA756"/>
      <c r="AMB756"/>
      <c r="AMC756"/>
      <c r="AMD756"/>
      <c r="AME756"/>
      <c r="AMF756"/>
      <c r="AMG756"/>
      <c r="AMH756"/>
      <c r="AMI756"/>
      <c r="AMJ756"/>
    </row>
    <row r="757" spans="1:1024" s="57" customFormat="1" ht="147" x14ac:dyDescent="0.3">
      <c r="A757" s="40" t="str">
        <f>VLOOKUP(E757,comité_bassin!A:B,2,0)</f>
        <v>Adour-Garonne</v>
      </c>
      <c r="B757" s="40" t="str">
        <f>VLOOKUP(E757,'Région SAGE'!$A$2:$B$233,2,0)</f>
        <v>NOUVELLE-AQUITAINE</v>
      </c>
      <c r="C757" s="40" t="str">
        <f>VLOOKUP(E757,'département SAGE'!$A$2:$B$192,2,0)</f>
        <v>GIRONDE</v>
      </c>
      <c r="D757" s="41" t="s">
        <v>2884</v>
      </c>
      <c r="E757" s="75" t="s">
        <v>2885</v>
      </c>
      <c r="F757" s="42">
        <f>VLOOKUP(E757,date_approbation!$A$2:$B$192,2,0)</f>
        <v>39483</v>
      </c>
      <c r="G757" s="42" t="str">
        <f>VLOOKUP(E757,' SAGE nécessaire'!$A$2:$C$192,2,0)</f>
        <v>non</v>
      </c>
      <c r="H757" s="42" t="str">
        <f>VLOOKUP(E757,' SAGE nécessaire'!$A$2:$C$192,3,0)</f>
        <v>non</v>
      </c>
      <c r="I757" s="43" t="s">
        <v>484</v>
      </c>
      <c r="J757" s="44" t="s">
        <v>2888</v>
      </c>
      <c r="K757" s="40" t="s">
        <v>73</v>
      </c>
      <c r="L757" s="45" t="str">
        <f>IF(OR(S757="2°a)", S757="2°b)",S757="2°c)",S757="4°"),"Milieux aquatiques","")</f>
        <v>Milieux aquatiques</v>
      </c>
      <c r="M757" s="46" t="s">
        <v>87</v>
      </c>
      <c r="N757" s="45"/>
      <c r="O757" s="46"/>
      <c r="P757" s="47" t="s">
        <v>2889</v>
      </c>
      <c r="Q757" s="48" t="s">
        <v>2889</v>
      </c>
      <c r="R757" s="79" t="s">
        <v>220</v>
      </c>
      <c r="S757" s="50" t="s">
        <v>79</v>
      </c>
      <c r="T757" s="81" t="s">
        <v>92</v>
      </c>
      <c r="U757" s="52"/>
      <c r="V757" s="58" t="s">
        <v>93</v>
      </c>
      <c r="X757" s="54" t="s">
        <v>83</v>
      </c>
      <c r="Y757" s="54" t="s">
        <v>83</v>
      </c>
      <c r="Z757" s="54" t="s">
        <v>84</v>
      </c>
      <c r="AA757" s="50"/>
      <c r="AB757" s="55"/>
      <c r="AC757" s="56"/>
      <c r="AJR757"/>
      <c r="AJS757"/>
      <c r="AJT757"/>
      <c r="AJU757"/>
      <c r="AJV757"/>
      <c r="AJW757"/>
      <c r="AJX757"/>
      <c r="AJY757"/>
      <c r="AJZ757"/>
      <c r="AKA757"/>
      <c r="AKB757"/>
      <c r="AKC757"/>
      <c r="AKD757"/>
      <c r="AKE757"/>
      <c r="AKF757"/>
      <c r="AKG757"/>
      <c r="AKH757"/>
      <c r="AKI757"/>
      <c r="AKJ757"/>
      <c r="AKK757"/>
      <c r="AKL757"/>
      <c r="AKM757"/>
      <c r="AKN757"/>
      <c r="AKO757"/>
      <c r="AKP757"/>
      <c r="AKQ757"/>
      <c r="AKR757"/>
      <c r="AKS757"/>
      <c r="AKT757"/>
      <c r="AKU757"/>
      <c r="AKV757"/>
      <c r="AKW757"/>
      <c r="AKX757"/>
      <c r="AKY757"/>
      <c r="AKZ757"/>
      <c r="ALA757"/>
      <c r="ALB757"/>
      <c r="ALC757"/>
      <c r="ALD757"/>
      <c r="ALE757"/>
      <c r="ALF757"/>
      <c r="ALG757"/>
      <c r="ALH757"/>
      <c r="ALI757"/>
      <c r="ALJ757"/>
      <c r="ALK757"/>
      <c r="ALL757"/>
      <c r="ALM757"/>
      <c r="ALN757"/>
      <c r="ALO757"/>
      <c r="ALP757"/>
      <c r="ALQ757"/>
      <c r="ALR757"/>
      <c r="ALS757"/>
      <c r="ALT757"/>
      <c r="ALU757"/>
      <c r="ALV757"/>
      <c r="ALW757"/>
      <c r="ALX757"/>
      <c r="ALY757"/>
      <c r="ALZ757"/>
      <c r="AMA757"/>
      <c r="AMB757"/>
      <c r="AMC757"/>
      <c r="AMD757"/>
      <c r="AME757"/>
      <c r="AMF757"/>
      <c r="AMG757"/>
      <c r="AMH757"/>
      <c r="AMI757"/>
      <c r="AMJ757"/>
    </row>
    <row r="758" spans="1:1024" s="57" customFormat="1" ht="336" x14ac:dyDescent="0.3">
      <c r="A758" s="40" t="str">
        <f>VLOOKUP(E758,comité_bassin!A:B,2,0)</f>
        <v>Rhône-Méditerranée</v>
      </c>
      <c r="B758" s="40" t="str">
        <f>VLOOKUP(E758,'Région SAGE'!$A$2:$B$233,2,0)</f>
        <v>PROVENCE-ALPES-COTE D'AZUR</v>
      </c>
      <c r="C758" s="40" t="str">
        <f>VLOOKUP(E758,'département SAGE'!$A$2:$B$192,2,0)</f>
        <v>ISERE</v>
      </c>
      <c r="D758" s="41" t="s">
        <v>312</v>
      </c>
      <c r="E758" s="75" t="s">
        <v>313</v>
      </c>
      <c r="F758" s="42">
        <v>43444</v>
      </c>
      <c r="G758" s="42" t="str">
        <f>VLOOKUP(E758,' SAGE nécessaire'!$A$2:$C$192,2,0)</f>
        <v>non</v>
      </c>
      <c r="H758" s="42" t="str">
        <f>VLOOKUP(E758,' SAGE nécessaire'!$A$2:$C$192,3,0)</f>
        <v>non</v>
      </c>
      <c r="I758" s="43">
        <v>1</v>
      </c>
      <c r="J758" s="44" t="s">
        <v>314</v>
      </c>
      <c r="K758" s="40" t="s">
        <v>107</v>
      </c>
      <c r="L758" s="45" t="s">
        <v>138</v>
      </c>
      <c r="M758" s="46" t="s">
        <v>139</v>
      </c>
      <c r="N758" s="45"/>
      <c r="O758" s="46"/>
      <c r="P758" s="47" t="s">
        <v>2890</v>
      </c>
      <c r="Q758" s="48" t="s">
        <v>316</v>
      </c>
      <c r="R758" s="79"/>
      <c r="S758" s="55" t="s">
        <v>1784</v>
      </c>
      <c r="T758" s="81"/>
      <c r="U758" s="52"/>
      <c r="V758" s="58"/>
      <c r="X758" s="90"/>
      <c r="Y758" s="90"/>
      <c r="Z758" s="54"/>
      <c r="AA758" s="50"/>
      <c r="AB758" s="55"/>
      <c r="AC758" s="56"/>
      <c r="AJR758"/>
      <c r="AJS758"/>
      <c r="AJT758"/>
      <c r="AJU758"/>
      <c r="AJV758"/>
      <c r="AJW758"/>
      <c r="AJX758"/>
      <c r="AJY758"/>
      <c r="AJZ758"/>
      <c r="AKA758"/>
      <c r="AKB758"/>
      <c r="AKC758"/>
      <c r="AKD758"/>
      <c r="AKE758"/>
      <c r="AKF758"/>
      <c r="AKG758"/>
      <c r="AKH758"/>
      <c r="AKI758"/>
      <c r="AKJ758"/>
      <c r="AKK758"/>
      <c r="AKL758"/>
      <c r="AKM758"/>
      <c r="AKN758"/>
      <c r="AKO758"/>
      <c r="AKP758"/>
      <c r="AKQ758"/>
      <c r="AKR758"/>
      <c r="AKS758"/>
      <c r="AKT758"/>
      <c r="AKU758"/>
      <c r="AKV758"/>
      <c r="AKW758"/>
      <c r="AKX758"/>
      <c r="AKY758"/>
      <c r="AKZ758"/>
      <c r="ALA758"/>
      <c r="ALB758"/>
      <c r="ALC758"/>
      <c r="ALD758"/>
      <c r="ALE758"/>
      <c r="ALF758"/>
      <c r="ALG758"/>
      <c r="ALH758"/>
      <c r="ALI758"/>
      <c r="ALJ758"/>
      <c r="ALK758"/>
      <c r="ALL758"/>
      <c r="ALM758"/>
      <c r="ALN758"/>
      <c r="ALO758"/>
      <c r="ALP758"/>
      <c r="ALQ758"/>
      <c r="ALR758"/>
      <c r="ALS758"/>
      <c r="ALT758"/>
      <c r="ALU758"/>
      <c r="ALV758"/>
      <c r="ALW758"/>
      <c r="ALX758"/>
      <c r="ALY758"/>
      <c r="ALZ758"/>
      <c r="AMA758"/>
      <c r="AMB758"/>
      <c r="AMC758"/>
      <c r="AMD758"/>
      <c r="AME758"/>
      <c r="AMF758"/>
      <c r="AMG758"/>
      <c r="AMH758"/>
      <c r="AMI758"/>
      <c r="AMJ758"/>
    </row>
    <row r="759" spans="1:1024" s="57" customFormat="1" ht="63" x14ac:dyDescent="0.3">
      <c r="A759" s="40" t="str">
        <f>VLOOKUP(E759,comité_bassin!A:B,2,0)</f>
        <v>Rhône-Méditerranée</v>
      </c>
      <c r="B759" s="40" t="str">
        <f>VLOOKUP(E759,'Région SAGE'!$A$2:$B$233,2,0)</f>
        <v>PROVENCE-ALPES-COTE D'AZUR</v>
      </c>
      <c r="C759" s="40" t="str">
        <f>VLOOKUP(E759,'département SAGE'!$A$2:$B$192,2,0)</f>
        <v>ISERE</v>
      </c>
      <c r="D759" s="41" t="s">
        <v>312</v>
      </c>
      <c r="E759" s="75" t="s">
        <v>313</v>
      </c>
      <c r="F759" s="42">
        <v>43444</v>
      </c>
      <c r="G759" s="42" t="str">
        <f>VLOOKUP(E759,' SAGE nécessaire'!$A$2:$C$192,2,0)</f>
        <v>non</v>
      </c>
      <c r="H759" s="42" t="str">
        <f>VLOOKUP(E759,' SAGE nécessaire'!$A$2:$C$192,3,0)</f>
        <v>non</v>
      </c>
      <c r="I759" s="43">
        <v>2</v>
      </c>
      <c r="J759" s="44" t="s">
        <v>319</v>
      </c>
      <c r="K759" s="40" t="s">
        <v>73</v>
      </c>
      <c r="L759" s="45" t="s">
        <v>138</v>
      </c>
      <c r="M759" s="46" t="s">
        <v>139</v>
      </c>
      <c r="N759" s="45"/>
      <c r="O759" s="46"/>
      <c r="P759" s="47" t="s">
        <v>2891</v>
      </c>
      <c r="Q759" s="48" t="s">
        <v>321</v>
      </c>
      <c r="R759" s="79"/>
      <c r="S759" s="55" t="s">
        <v>1784</v>
      </c>
      <c r="T759" s="81"/>
      <c r="U759" s="52"/>
      <c r="V759" s="58"/>
      <c r="X759" s="90"/>
      <c r="Y759" s="90"/>
      <c r="Z759" s="54"/>
      <c r="AA759" s="50"/>
      <c r="AB759" s="55"/>
      <c r="AC759" s="56"/>
      <c r="AJR759"/>
      <c r="AJS759"/>
      <c r="AJT759"/>
      <c r="AJU759"/>
      <c r="AJV759"/>
      <c r="AJW759"/>
      <c r="AJX759"/>
      <c r="AJY759"/>
      <c r="AJZ759"/>
      <c r="AKA759"/>
      <c r="AKB759"/>
      <c r="AKC759"/>
      <c r="AKD759"/>
      <c r="AKE759"/>
      <c r="AKF759"/>
      <c r="AKG759"/>
      <c r="AKH759"/>
      <c r="AKI759"/>
      <c r="AKJ759"/>
      <c r="AKK759"/>
      <c r="AKL759"/>
      <c r="AKM759"/>
      <c r="AKN759"/>
      <c r="AKO759"/>
      <c r="AKP759"/>
      <c r="AKQ759"/>
      <c r="AKR759"/>
      <c r="AKS759"/>
      <c r="AKT759"/>
      <c r="AKU759"/>
      <c r="AKV759"/>
      <c r="AKW759"/>
      <c r="AKX759"/>
      <c r="AKY759"/>
      <c r="AKZ759"/>
      <c r="ALA759"/>
      <c r="ALB759"/>
      <c r="ALC759"/>
      <c r="ALD759"/>
      <c r="ALE759"/>
      <c r="ALF759"/>
      <c r="ALG759"/>
      <c r="ALH759"/>
      <c r="ALI759"/>
      <c r="ALJ759"/>
      <c r="ALK759"/>
      <c r="ALL759"/>
      <c r="ALM759"/>
      <c r="ALN759"/>
      <c r="ALO759"/>
      <c r="ALP759"/>
      <c r="ALQ759"/>
      <c r="ALR759"/>
      <c r="ALS759"/>
      <c r="ALT759"/>
      <c r="ALU759"/>
      <c r="ALV759"/>
      <c r="ALW759"/>
      <c r="ALX759"/>
      <c r="ALY759"/>
      <c r="ALZ759"/>
      <c r="AMA759"/>
      <c r="AMB759"/>
      <c r="AMC759"/>
      <c r="AMD759"/>
      <c r="AME759"/>
      <c r="AMF759"/>
      <c r="AMG759"/>
      <c r="AMH759"/>
      <c r="AMI759"/>
      <c r="AMJ759"/>
    </row>
    <row r="760" spans="1:1024" s="57" customFormat="1" ht="126" x14ac:dyDescent="0.3">
      <c r="A760" s="40" t="str">
        <f>VLOOKUP(E760,comité_bassin!A:B,2,0)</f>
        <v>Rhône-Méditerranée</v>
      </c>
      <c r="B760" s="40" t="str">
        <f>VLOOKUP(E760,'Région SAGE'!$A$2:$B$233,2,0)</f>
        <v>PROVENCE-ALPES-COTE D'AZUR</v>
      </c>
      <c r="C760" s="40" t="str">
        <f>VLOOKUP(E760,'département SAGE'!$A$2:$B$192,2,0)</f>
        <v>ISERE</v>
      </c>
      <c r="D760" s="41" t="s">
        <v>312</v>
      </c>
      <c r="E760" s="75" t="s">
        <v>313</v>
      </c>
      <c r="F760" s="42">
        <v>43444</v>
      </c>
      <c r="G760" s="42" t="str">
        <f>VLOOKUP(E760,' SAGE nécessaire'!$A$2:$C$192,2,0)</f>
        <v>non</v>
      </c>
      <c r="H760" s="42" t="str">
        <f>VLOOKUP(E760,' SAGE nécessaire'!$A$2:$C$192,3,0)</f>
        <v>non</v>
      </c>
      <c r="I760" s="43">
        <v>3</v>
      </c>
      <c r="J760" s="44" t="s">
        <v>324</v>
      </c>
      <c r="K760" s="40" t="s">
        <v>107</v>
      </c>
      <c r="L760" s="45" t="s">
        <v>108</v>
      </c>
      <c r="M760" s="46" t="s">
        <v>290</v>
      </c>
      <c r="N760" s="45"/>
      <c r="O760" s="46"/>
      <c r="P760" s="47" t="s">
        <v>2892</v>
      </c>
      <c r="Q760" s="48" t="s">
        <v>326</v>
      </c>
      <c r="R760" s="79"/>
      <c r="S760" s="55" t="s">
        <v>1784</v>
      </c>
      <c r="T760" s="81"/>
      <c r="U760" s="52"/>
      <c r="V760" s="58"/>
      <c r="X760" s="90"/>
      <c r="Y760" s="90"/>
      <c r="Z760" s="54"/>
      <c r="AA760" s="50"/>
      <c r="AB760" s="55"/>
      <c r="AC760" s="56"/>
      <c r="AJR760"/>
      <c r="AJS760"/>
      <c r="AJT760"/>
      <c r="AJU760"/>
      <c r="AJV760"/>
      <c r="AJW760"/>
      <c r="AJX760"/>
      <c r="AJY760"/>
      <c r="AJZ760"/>
      <c r="AKA760"/>
      <c r="AKB760"/>
      <c r="AKC760"/>
      <c r="AKD760"/>
      <c r="AKE760"/>
      <c r="AKF760"/>
      <c r="AKG760"/>
      <c r="AKH760"/>
      <c r="AKI760"/>
      <c r="AKJ760"/>
      <c r="AKK760"/>
      <c r="AKL760"/>
      <c r="AKM760"/>
      <c r="AKN760"/>
      <c r="AKO760"/>
      <c r="AKP760"/>
      <c r="AKQ760"/>
      <c r="AKR760"/>
      <c r="AKS760"/>
      <c r="AKT760"/>
      <c r="AKU760"/>
      <c r="AKV760"/>
      <c r="AKW760"/>
      <c r="AKX760"/>
      <c r="AKY760"/>
      <c r="AKZ760"/>
      <c r="ALA760"/>
      <c r="ALB760"/>
      <c r="ALC760"/>
      <c r="ALD760"/>
      <c r="ALE760"/>
      <c r="ALF760"/>
      <c r="ALG760"/>
      <c r="ALH760"/>
      <c r="ALI760"/>
      <c r="ALJ760"/>
      <c r="ALK760"/>
      <c r="ALL760"/>
      <c r="ALM760"/>
      <c r="ALN760"/>
      <c r="ALO760"/>
      <c r="ALP760"/>
      <c r="ALQ760"/>
      <c r="ALR760"/>
      <c r="ALS760"/>
      <c r="ALT760"/>
      <c r="ALU760"/>
      <c r="ALV760"/>
      <c r="ALW760"/>
      <c r="ALX760"/>
      <c r="ALY760"/>
      <c r="ALZ760"/>
      <c r="AMA760"/>
      <c r="AMB760"/>
      <c r="AMC760"/>
      <c r="AMD760"/>
      <c r="AME760"/>
      <c r="AMF760"/>
      <c r="AMG760"/>
      <c r="AMH760"/>
      <c r="AMI760"/>
      <c r="AMJ760"/>
    </row>
    <row r="761" spans="1:1024" s="57" customFormat="1" ht="409.6" x14ac:dyDescent="0.3">
      <c r="A761" s="40" t="str">
        <f>VLOOKUP(E761,comité_bassin!A:B,2,0)</f>
        <v>Rhône-Méditerranée, Seine-Normandie, Loire-Bretagne</v>
      </c>
      <c r="B761" s="40" t="str">
        <f>VLOOKUP(E761,'Région SAGE'!$A$2:$B$233,2,0)</f>
        <v>BOURGOGNE-FRANCHE-COMTE</v>
      </c>
      <c r="C761" s="40" t="str">
        <f>VLOOKUP(E761,'département SAGE'!$A$2:$B$192,2,0)</f>
        <v>COTE-D'OR</v>
      </c>
      <c r="D761" s="41" t="s">
        <v>2893</v>
      </c>
      <c r="E761" s="75" t="s">
        <v>2894</v>
      </c>
      <c r="F761" s="42">
        <f>VLOOKUP(E761,date_approbation!$A$2:$B$192,2,0)</f>
        <v>41621</v>
      </c>
      <c r="G761" s="42" t="str">
        <f>VLOOKUP(E761,' SAGE nécessaire'!$A$2:$C$192,2,0)</f>
        <v>oui</v>
      </c>
      <c r="H761" s="42" t="str">
        <f>VLOOKUP(E761,' SAGE nécessaire'!$A$2:$C$192,3,0)</f>
        <v>non</v>
      </c>
      <c r="I761" s="43" t="s">
        <v>480</v>
      </c>
      <c r="J761" s="44" t="s">
        <v>2895</v>
      </c>
      <c r="K761" s="40" t="s">
        <v>278</v>
      </c>
      <c r="L761" s="45" t="s">
        <v>108</v>
      </c>
      <c r="M761" s="46" t="s">
        <v>109</v>
      </c>
      <c r="N761" s="45"/>
      <c r="O761" s="46"/>
      <c r="P761" s="47" t="s">
        <v>2896</v>
      </c>
      <c r="Q761" s="48" t="s">
        <v>2897</v>
      </c>
      <c r="R761" s="79" t="s">
        <v>220</v>
      </c>
      <c r="S761" s="50" t="s">
        <v>113</v>
      </c>
      <c r="T761" s="81" t="s">
        <v>488</v>
      </c>
      <c r="U761" s="52"/>
      <c r="V761" s="58" t="s">
        <v>82</v>
      </c>
      <c r="X761" s="54" t="s">
        <v>83</v>
      </c>
      <c r="Y761" s="54" t="s">
        <v>83</v>
      </c>
      <c r="Z761" s="54" t="s">
        <v>84</v>
      </c>
      <c r="AA761" s="50"/>
      <c r="AB761" s="55"/>
      <c r="AC761" s="56"/>
      <c r="AJR761"/>
      <c r="AJS761"/>
      <c r="AJT761"/>
      <c r="AJU761"/>
      <c r="AJV761"/>
      <c r="AJW761"/>
      <c r="AJX761"/>
      <c r="AJY761"/>
      <c r="AJZ761"/>
      <c r="AKA761"/>
      <c r="AKB761"/>
      <c r="AKC761"/>
      <c r="AKD761"/>
      <c r="AKE761"/>
      <c r="AKF761"/>
      <c r="AKG761"/>
      <c r="AKH761"/>
      <c r="AKI761"/>
      <c r="AKJ761"/>
      <c r="AKK761"/>
      <c r="AKL761"/>
      <c r="AKM761"/>
      <c r="AKN761"/>
      <c r="AKO761"/>
      <c r="AKP761"/>
      <c r="AKQ761"/>
      <c r="AKR761"/>
      <c r="AKS761"/>
      <c r="AKT761"/>
      <c r="AKU761"/>
      <c r="AKV761"/>
      <c r="AKW761"/>
      <c r="AKX761"/>
      <c r="AKY761"/>
      <c r="AKZ761"/>
      <c r="ALA761"/>
      <c r="ALB761"/>
      <c r="ALC761"/>
      <c r="ALD761"/>
      <c r="ALE761"/>
      <c r="ALF761"/>
      <c r="ALG761"/>
      <c r="ALH761"/>
      <c r="ALI761"/>
      <c r="ALJ761"/>
      <c r="ALK761"/>
      <c r="ALL761"/>
      <c r="ALM761"/>
      <c r="ALN761"/>
      <c r="ALO761"/>
      <c r="ALP761"/>
      <c r="ALQ761"/>
      <c r="ALR761"/>
      <c r="ALS761"/>
      <c r="ALT761"/>
      <c r="ALU761"/>
      <c r="ALV761"/>
      <c r="ALW761"/>
      <c r="ALX761"/>
      <c r="ALY761"/>
      <c r="ALZ761"/>
      <c r="AMA761"/>
      <c r="AMB761"/>
      <c r="AMC761"/>
      <c r="AMD761"/>
      <c r="AME761"/>
      <c r="AMF761"/>
      <c r="AMG761"/>
      <c r="AMH761"/>
      <c r="AMI761"/>
      <c r="AMJ761"/>
    </row>
    <row r="762" spans="1:1024" s="57" customFormat="1" ht="409.6" x14ac:dyDescent="0.3">
      <c r="A762" s="40" t="str">
        <f>VLOOKUP(E762,comité_bassin!A:B,2,0)</f>
        <v>Rhône-Méditerranée, Seine-Normandie, Loire-Bretagne</v>
      </c>
      <c r="B762" s="40" t="str">
        <f>VLOOKUP(E762,'Région SAGE'!$A$2:$B$233,2,0)</f>
        <v>BOURGOGNE-FRANCHE-COMTE</v>
      </c>
      <c r="C762" s="40" t="str">
        <f>VLOOKUP(E762,'département SAGE'!$A$2:$B$192,2,0)</f>
        <v>COTE-D'OR</v>
      </c>
      <c r="D762" s="41" t="s">
        <v>2893</v>
      </c>
      <c r="E762" s="75" t="s">
        <v>2894</v>
      </c>
      <c r="F762" s="42">
        <f>VLOOKUP(E762,date_approbation!$A$2:$B$192,2,0)</f>
        <v>41621</v>
      </c>
      <c r="G762" s="42" t="str">
        <f>VLOOKUP(E762,' SAGE nécessaire'!$A$2:$C$192,2,0)</f>
        <v>oui</v>
      </c>
      <c r="H762" s="42" t="str">
        <f>VLOOKUP(E762,' SAGE nécessaire'!$A$2:$C$192,3,0)</f>
        <v>non</v>
      </c>
      <c r="I762" s="43" t="s">
        <v>484</v>
      </c>
      <c r="J762" s="44" t="s">
        <v>2898</v>
      </c>
      <c r="K762" s="40" t="s">
        <v>73</v>
      </c>
      <c r="L762" s="45" t="str">
        <f>IF(OR(S762="2°a)", S762="2°b)",S762="2°c)",S762="4°"),"Milieux aquatiques","")</f>
        <v>Milieux aquatiques</v>
      </c>
      <c r="M762" s="59" t="s">
        <v>119</v>
      </c>
      <c r="N762" s="45"/>
      <c r="O762" s="46"/>
      <c r="P762" s="47" t="s">
        <v>2899</v>
      </c>
      <c r="Q762" s="48" t="s">
        <v>2900</v>
      </c>
      <c r="R762" s="79" t="s">
        <v>220</v>
      </c>
      <c r="S762" s="50" t="s">
        <v>79</v>
      </c>
      <c r="T762" s="81" t="s">
        <v>460</v>
      </c>
      <c r="U762" s="52"/>
      <c r="V762" s="58" t="s">
        <v>82</v>
      </c>
      <c r="X762" s="90" t="s">
        <v>71</v>
      </c>
      <c r="Y762" s="54" t="s">
        <v>83</v>
      </c>
      <c r="Z762" s="54" t="s">
        <v>84</v>
      </c>
      <c r="AA762" s="50"/>
      <c r="AB762" s="55"/>
      <c r="AC762" s="56"/>
      <c r="AJR762"/>
      <c r="AJS762"/>
      <c r="AJT762"/>
      <c r="AJU762"/>
      <c r="AJV762"/>
      <c r="AJW762"/>
      <c r="AJX762"/>
      <c r="AJY762"/>
      <c r="AJZ762"/>
      <c r="AKA762"/>
      <c r="AKB762"/>
      <c r="AKC762"/>
      <c r="AKD762"/>
      <c r="AKE762"/>
      <c r="AKF762"/>
      <c r="AKG762"/>
      <c r="AKH762"/>
      <c r="AKI762"/>
      <c r="AKJ762"/>
      <c r="AKK762"/>
      <c r="AKL762"/>
      <c r="AKM762"/>
      <c r="AKN762"/>
      <c r="AKO762"/>
      <c r="AKP762"/>
      <c r="AKQ762"/>
      <c r="AKR762"/>
      <c r="AKS762"/>
      <c r="AKT762"/>
      <c r="AKU762"/>
      <c r="AKV762"/>
      <c r="AKW762"/>
      <c r="AKX762"/>
      <c r="AKY762"/>
      <c r="AKZ762"/>
      <c r="ALA762"/>
      <c r="ALB762"/>
      <c r="ALC762"/>
      <c r="ALD762"/>
      <c r="ALE762"/>
      <c r="ALF762"/>
      <c r="ALG762"/>
      <c r="ALH762"/>
      <c r="ALI762"/>
      <c r="ALJ762"/>
      <c r="ALK762"/>
      <c r="ALL762"/>
      <c r="ALM762"/>
      <c r="ALN762"/>
      <c r="ALO762"/>
      <c r="ALP762"/>
      <c r="ALQ762"/>
      <c r="ALR762"/>
      <c r="ALS762"/>
      <c r="ALT762"/>
      <c r="ALU762"/>
      <c r="ALV762"/>
      <c r="ALW762"/>
      <c r="ALX762"/>
      <c r="ALY762"/>
      <c r="ALZ762"/>
      <c r="AMA762"/>
      <c r="AMB762"/>
      <c r="AMC762"/>
      <c r="AMD762"/>
      <c r="AME762"/>
      <c r="AMF762"/>
      <c r="AMG762"/>
      <c r="AMH762"/>
      <c r="AMI762"/>
      <c r="AMJ762"/>
    </row>
    <row r="763" spans="1:1024" s="57" customFormat="1" ht="378" x14ac:dyDescent="0.3">
      <c r="A763" s="40" t="str">
        <f>VLOOKUP(E763,comité_bassin!A:B,2,0)</f>
        <v>Rhône-Méditerranée, Seine-Normandie, Loire-Bretagne</v>
      </c>
      <c r="B763" s="40" t="str">
        <f>VLOOKUP(E763,'Région SAGE'!$A$2:$B$233,2,0)</f>
        <v>BOURGOGNE-FRANCHE-COMTE</v>
      </c>
      <c r="C763" s="40" t="str">
        <f>VLOOKUP(E763,'département SAGE'!$A$2:$B$192,2,0)</f>
        <v>COTE-D'OR</v>
      </c>
      <c r="D763" s="41" t="s">
        <v>2893</v>
      </c>
      <c r="E763" s="75" t="s">
        <v>2894</v>
      </c>
      <c r="F763" s="42">
        <f>VLOOKUP(E763,date_approbation!$A$2:$B$192,2,0)</f>
        <v>41621</v>
      </c>
      <c r="G763" s="42" t="str">
        <f>VLOOKUP(E763,' SAGE nécessaire'!$A$2:$C$192,2,0)</f>
        <v>oui</v>
      </c>
      <c r="H763" s="42" t="str">
        <f>VLOOKUP(E763,' SAGE nécessaire'!$A$2:$C$192,3,0)</f>
        <v>non</v>
      </c>
      <c r="I763" s="43" t="s">
        <v>489</v>
      </c>
      <c r="J763" s="44" t="s">
        <v>2901</v>
      </c>
      <c r="K763" s="40" t="s">
        <v>73</v>
      </c>
      <c r="L763" s="45" t="s">
        <v>108</v>
      </c>
      <c r="M763" s="46" t="s">
        <v>308</v>
      </c>
      <c r="N763" s="45"/>
      <c r="O763" s="46"/>
      <c r="P763" s="47" t="s">
        <v>2902</v>
      </c>
      <c r="Q763" s="48" t="s">
        <v>2903</v>
      </c>
      <c r="R763" s="79" t="s">
        <v>220</v>
      </c>
      <c r="S763" s="50" t="s">
        <v>79</v>
      </c>
      <c r="T763" s="81" t="s">
        <v>545</v>
      </c>
      <c r="U763" s="52" t="s">
        <v>81</v>
      </c>
      <c r="V763" s="58" t="s">
        <v>82</v>
      </c>
      <c r="X763" s="54" t="s">
        <v>83</v>
      </c>
      <c r="Y763" s="54" t="s">
        <v>83</v>
      </c>
      <c r="Z763" s="54" t="s">
        <v>84</v>
      </c>
      <c r="AA763" s="50"/>
      <c r="AB763" s="55"/>
      <c r="AC763" s="56"/>
      <c r="AJR763"/>
      <c r="AJS763"/>
      <c r="AJT763"/>
      <c r="AJU763"/>
      <c r="AJV763"/>
      <c r="AJW763"/>
      <c r="AJX763"/>
      <c r="AJY763"/>
      <c r="AJZ763"/>
      <c r="AKA763"/>
      <c r="AKB763"/>
      <c r="AKC763"/>
      <c r="AKD763"/>
      <c r="AKE763"/>
      <c r="AKF763"/>
      <c r="AKG763"/>
      <c r="AKH763"/>
      <c r="AKI763"/>
      <c r="AKJ763"/>
      <c r="AKK763"/>
      <c r="AKL763"/>
      <c r="AKM763"/>
      <c r="AKN763"/>
      <c r="AKO763"/>
      <c r="AKP763"/>
      <c r="AKQ763"/>
      <c r="AKR763"/>
      <c r="AKS763"/>
      <c r="AKT763"/>
      <c r="AKU763"/>
      <c r="AKV763"/>
      <c r="AKW763"/>
      <c r="AKX763"/>
      <c r="AKY763"/>
      <c r="AKZ763"/>
      <c r="ALA763"/>
      <c r="ALB763"/>
      <c r="ALC763"/>
      <c r="ALD763"/>
      <c r="ALE763"/>
      <c r="ALF763"/>
      <c r="ALG763"/>
      <c r="ALH763"/>
      <c r="ALI763"/>
      <c r="ALJ763"/>
      <c r="ALK763"/>
      <c r="ALL763"/>
      <c r="ALM763"/>
      <c r="ALN763"/>
      <c r="ALO763"/>
      <c r="ALP763"/>
      <c r="ALQ763"/>
      <c r="ALR763"/>
      <c r="ALS763"/>
      <c r="ALT763"/>
      <c r="ALU763"/>
      <c r="ALV763"/>
      <c r="ALW763"/>
      <c r="ALX763"/>
      <c r="ALY763"/>
      <c r="ALZ763"/>
      <c r="AMA763"/>
      <c r="AMB763"/>
      <c r="AMC763"/>
      <c r="AMD763"/>
      <c r="AME763"/>
      <c r="AMF763"/>
      <c r="AMG763"/>
      <c r="AMH763"/>
      <c r="AMI763"/>
      <c r="AMJ763"/>
    </row>
    <row r="764" spans="1:1024" s="57" customFormat="1" ht="252" x14ac:dyDescent="0.3">
      <c r="A764" s="40" t="str">
        <f>VLOOKUP(E764,comité_bassin!A:B,2,0)</f>
        <v>Rhône-Méditerranée, Seine-Normandie, Loire-Bretagne</v>
      </c>
      <c r="B764" s="40" t="str">
        <f>VLOOKUP(E764,'Région SAGE'!$A$2:$B$233,2,0)</f>
        <v>BOURGOGNE-FRANCHE-COMTE</v>
      </c>
      <c r="C764" s="40" t="str">
        <f>VLOOKUP(E764,'département SAGE'!$A$2:$B$192,2,0)</f>
        <v>COTE-D'OR</v>
      </c>
      <c r="D764" s="41" t="s">
        <v>2893</v>
      </c>
      <c r="E764" s="75" t="s">
        <v>2894</v>
      </c>
      <c r="F764" s="42">
        <f>VLOOKUP(E764,date_approbation!$A$2:$B$192,2,0)</f>
        <v>41621</v>
      </c>
      <c r="G764" s="42" t="str">
        <f>VLOOKUP(E764,' SAGE nécessaire'!$A$2:$C$192,2,0)</f>
        <v>oui</v>
      </c>
      <c r="H764" s="42" t="str">
        <f>VLOOKUP(E764,' SAGE nécessaire'!$A$2:$C$192,3,0)</f>
        <v>non</v>
      </c>
      <c r="I764" s="43" t="s">
        <v>493</v>
      </c>
      <c r="J764" s="44" t="s">
        <v>2904</v>
      </c>
      <c r="K764" s="40" t="s">
        <v>73</v>
      </c>
      <c r="L764" s="45" t="s">
        <v>2682</v>
      </c>
      <c r="M764" s="46" t="s">
        <v>308</v>
      </c>
      <c r="N764" s="45"/>
      <c r="O764" s="46"/>
      <c r="P764" s="47" t="s">
        <v>2905</v>
      </c>
      <c r="Q764" s="48" t="s">
        <v>2906</v>
      </c>
      <c r="R764" s="79" t="s">
        <v>220</v>
      </c>
      <c r="S764" s="50" t="s">
        <v>79</v>
      </c>
      <c r="T764" s="81" t="s">
        <v>545</v>
      </c>
      <c r="U764" s="52" t="s">
        <v>81</v>
      </c>
      <c r="V764" s="58" t="s">
        <v>82</v>
      </c>
      <c r="X764" s="54" t="s">
        <v>83</v>
      </c>
      <c r="Y764" s="54" t="s">
        <v>83</v>
      </c>
      <c r="Z764" s="54" t="s">
        <v>84</v>
      </c>
      <c r="AA764" s="50"/>
      <c r="AB764" s="55"/>
      <c r="AC764" s="56"/>
      <c r="AJR764"/>
      <c r="AJS764"/>
      <c r="AJT764"/>
      <c r="AJU764"/>
      <c r="AJV764"/>
      <c r="AJW764"/>
      <c r="AJX764"/>
      <c r="AJY764"/>
      <c r="AJZ764"/>
      <c r="AKA764"/>
      <c r="AKB764"/>
      <c r="AKC764"/>
      <c r="AKD764"/>
      <c r="AKE764"/>
      <c r="AKF764"/>
      <c r="AKG764"/>
      <c r="AKH764"/>
      <c r="AKI764"/>
      <c r="AKJ764"/>
      <c r="AKK764"/>
      <c r="AKL764"/>
      <c r="AKM764"/>
      <c r="AKN764"/>
      <c r="AKO764"/>
      <c r="AKP764"/>
      <c r="AKQ764"/>
      <c r="AKR764"/>
      <c r="AKS764"/>
      <c r="AKT764"/>
      <c r="AKU764"/>
      <c r="AKV764"/>
      <c r="AKW764"/>
      <c r="AKX764"/>
      <c r="AKY764"/>
      <c r="AKZ764"/>
      <c r="ALA764"/>
      <c r="ALB764"/>
      <c r="ALC764"/>
      <c r="ALD764"/>
      <c r="ALE764"/>
      <c r="ALF764"/>
      <c r="ALG764"/>
      <c r="ALH764"/>
      <c r="ALI764"/>
      <c r="ALJ764"/>
      <c r="ALK764"/>
      <c r="ALL764"/>
      <c r="ALM764"/>
      <c r="ALN764"/>
      <c r="ALO764"/>
      <c r="ALP764"/>
      <c r="ALQ764"/>
      <c r="ALR764"/>
      <c r="ALS764"/>
      <c r="ALT764"/>
      <c r="ALU764"/>
      <c r="ALV764"/>
      <c r="ALW764"/>
      <c r="ALX764"/>
      <c r="ALY764"/>
      <c r="ALZ764"/>
      <c r="AMA764"/>
      <c r="AMB764"/>
      <c r="AMC764"/>
      <c r="AMD764"/>
      <c r="AME764"/>
      <c r="AMF764"/>
      <c r="AMG764"/>
      <c r="AMH764"/>
      <c r="AMI764"/>
      <c r="AMJ764"/>
    </row>
    <row r="765" spans="1:1024" s="57" customFormat="1" ht="189" x14ac:dyDescent="0.3">
      <c r="A765" s="40" t="str">
        <f>VLOOKUP(E765,comité_bassin!A:B,2,0)</f>
        <v>Loire-Bretagne</v>
      </c>
      <c r="B765" s="40" t="str">
        <f>VLOOKUP(E765,'Région SAGE'!$A$2:$B$233,2,0)</f>
        <v>BRETAGNE</v>
      </c>
      <c r="C765" s="40" t="str">
        <f>VLOOKUP(E765,'département SAGE'!$A$2:$B$192,2,0)</f>
        <v>ILLE-ET-VILAINE</v>
      </c>
      <c r="D765" s="41" t="s">
        <v>2907</v>
      </c>
      <c r="E765" s="75" t="s">
        <v>2908</v>
      </c>
      <c r="F765" s="42">
        <f>VLOOKUP(E765,date_approbation!$A$2:$B$192,2,0)</f>
        <v>42283</v>
      </c>
      <c r="G765" s="42" t="str">
        <f>VLOOKUP(E765,' SAGE nécessaire'!$A$2:$C$192,2,0)</f>
        <v>non</v>
      </c>
      <c r="H765" s="42" t="str">
        <f>VLOOKUP(E765,' SAGE nécessaire'!$A$2:$C$192,3,0)</f>
        <v>non</v>
      </c>
      <c r="I765" s="43" t="s">
        <v>480</v>
      </c>
      <c r="J765" s="44" t="s">
        <v>2909</v>
      </c>
      <c r="K765" s="40" t="s">
        <v>73</v>
      </c>
      <c r="L765" s="45" t="str">
        <f>IF(OR(S765="2°a)", S765="2°b)",S765="2°c)",S765="4°"),"Milieux aquatiques","")</f>
        <v>Milieux aquatiques</v>
      </c>
      <c r="M765" s="59" t="s">
        <v>119</v>
      </c>
      <c r="N765" s="45"/>
      <c r="O765" s="46"/>
      <c r="P765" s="47" t="s">
        <v>2910</v>
      </c>
      <c r="Q765" s="48" t="s">
        <v>2911</v>
      </c>
      <c r="R765" s="79" t="s">
        <v>200</v>
      </c>
      <c r="S765" s="55" t="s">
        <v>79</v>
      </c>
      <c r="T765" s="81" t="s">
        <v>460</v>
      </c>
      <c r="U765" s="52" t="s">
        <v>81</v>
      </c>
      <c r="V765" s="58" t="s">
        <v>82</v>
      </c>
      <c r="X765" s="90" t="s">
        <v>71</v>
      </c>
      <c r="Y765" s="54" t="s">
        <v>83</v>
      </c>
      <c r="Z765" s="54" t="s">
        <v>84</v>
      </c>
      <c r="AA765" s="50"/>
      <c r="AB765" s="55"/>
      <c r="AC765" s="56"/>
      <c r="AJR765"/>
      <c r="AJS765"/>
      <c r="AJT765"/>
      <c r="AJU765"/>
      <c r="AJV765"/>
      <c r="AJW765"/>
      <c r="AJX765"/>
      <c r="AJY765"/>
      <c r="AJZ765"/>
      <c r="AKA765"/>
      <c r="AKB765"/>
      <c r="AKC765"/>
      <c r="AKD765"/>
      <c r="AKE765"/>
      <c r="AKF765"/>
      <c r="AKG765"/>
      <c r="AKH765"/>
      <c r="AKI765"/>
      <c r="AKJ765"/>
      <c r="AKK765"/>
      <c r="AKL765"/>
      <c r="AKM765"/>
      <c r="AKN765"/>
      <c r="AKO765"/>
      <c r="AKP765"/>
      <c r="AKQ765"/>
      <c r="AKR765"/>
      <c r="AKS765"/>
      <c r="AKT765"/>
      <c r="AKU765"/>
      <c r="AKV765"/>
      <c r="AKW765"/>
      <c r="AKX765"/>
      <c r="AKY765"/>
      <c r="AKZ765"/>
      <c r="ALA765"/>
      <c r="ALB765"/>
      <c r="ALC765"/>
      <c r="ALD765"/>
      <c r="ALE765"/>
      <c r="ALF765"/>
      <c r="ALG765"/>
      <c r="ALH765"/>
      <c r="ALI765"/>
      <c r="ALJ765"/>
      <c r="ALK765"/>
      <c r="ALL765"/>
      <c r="ALM765"/>
      <c r="ALN765"/>
      <c r="ALO765"/>
      <c r="ALP765"/>
      <c r="ALQ765"/>
      <c r="ALR765"/>
      <c r="ALS765"/>
      <c r="ALT765"/>
      <c r="ALU765"/>
      <c r="ALV765"/>
      <c r="ALW765"/>
      <c r="ALX765"/>
      <c r="ALY765"/>
      <c r="ALZ765"/>
      <c r="AMA765"/>
      <c r="AMB765"/>
      <c r="AMC765"/>
      <c r="AMD765"/>
      <c r="AME765"/>
      <c r="AMF765"/>
      <c r="AMG765"/>
      <c r="AMH765"/>
      <c r="AMI765"/>
      <c r="AMJ765"/>
    </row>
    <row r="766" spans="1:1024" s="57" customFormat="1" ht="84" x14ac:dyDescent="0.3">
      <c r="A766" s="40" t="str">
        <f>VLOOKUP(E766,comité_bassin!A:B,2,0)</f>
        <v>Loire-Bretagne</v>
      </c>
      <c r="B766" s="40" t="str">
        <f>VLOOKUP(E766,'Région SAGE'!$A$2:$B$233,2,0)</f>
        <v>BRETAGNE</v>
      </c>
      <c r="C766" s="40" t="str">
        <f>VLOOKUP(E766,'département SAGE'!$A$2:$B$192,2,0)</f>
        <v>ILLE-ET-VILAINE</v>
      </c>
      <c r="D766" s="41" t="s">
        <v>2907</v>
      </c>
      <c r="E766" s="75" t="s">
        <v>2908</v>
      </c>
      <c r="F766" s="42">
        <f>VLOOKUP(E766,date_approbation!$A$2:$B$192,2,0)</f>
        <v>42283</v>
      </c>
      <c r="G766" s="42" t="str">
        <f>VLOOKUP(E766,' SAGE nécessaire'!$A$2:$C$192,2,0)</f>
        <v>non</v>
      </c>
      <c r="H766" s="42" t="str">
        <f>VLOOKUP(E766,' SAGE nécessaire'!$A$2:$C$192,3,0)</f>
        <v>non</v>
      </c>
      <c r="I766" s="43" t="s">
        <v>484</v>
      </c>
      <c r="J766" s="44" t="s">
        <v>2912</v>
      </c>
      <c r="K766" s="40" t="s">
        <v>73</v>
      </c>
      <c r="L766" s="45" t="str">
        <f>IF(OR(S766="2°a)", S766="2°b)",S766="2°c)",S766="4°"),"Milieux aquatiques","")</f>
        <v>Milieux aquatiques</v>
      </c>
      <c r="M766" s="46" t="s">
        <v>395</v>
      </c>
      <c r="N766" s="45"/>
      <c r="O766" s="46"/>
      <c r="P766" s="47" t="s">
        <v>2913</v>
      </c>
      <c r="Q766" s="48" t="s">
        <v>2914</v>
      </c>
      <c r="R766" s="79" t="s">
        <v>200</v>
      </c>
      <c r="S766" s="55" t="s">
        <v>79</v>
      </c>
      <c r="T766" s="67" t="s">
        <v>148</v>
      </c>
      <c r="U766" s="52"/>
      <c r="V766" s="58" t="s">
        <v>82</v>
      </c>
      <c r="X766" s="54" t="s">
        <v>83</v>
      </c>
      <c r="Y766" s="54" t="s">
        <v>83</v>
      </c>
      <c r="Z766" s="54" t="s">
        <v>84</v>
      </c>
      <c r="AA766" s="50"/>
      <c r="AB766" s="55"/>
      <c r="AC766" s="56"/>
      <c r="AJR766"/>
      <c r="AJS766"/>
      <c r="AJT766"/>
      <c r="AJU766"/>
      <c r="AJV766"/>
      <c r="AJW766"/>
      <c r="AJX766"/>
      <c r="AJY766"/>
      <c r="AJZ766"/>
      <c r="AKA766"/>
      <c r="AKB766"/>
      <c r="AKC766"/>
      <c r="AKD766"/>
      <c r="AKE766"/>
      <c r="AKF766"/>
      <c r="AKG766"/>
      <c r="AKH766"/>
      <c r="AKI766"/>
      <c r="AKJ766"/>
      <c r="AKK766"/>
      <c r="AKL766"/>
      <c r="AKM766"/>
      <c r="AKN766"/>
      <c r="AKO766"/>
      <c r="AKP766"/>
      <c r="AKQ766"/>
      <c r="AKR766"/>
      <c r="AKS766"/>
      <c r="AKT766"/>
      <c r="AKU766"/>
      <c r="AKV766"/>
      <c r="AKW766"/>
      <c r="AKX766"/>
      <c r="AKY766"/>
      <c r="AKZ766"/>
      <c r="ALA766"/>
      <c r="ALB766"/>
      <c r="ALC766"/>
      <c r="ALD766"/>
      <c r="ALE766"/>
      <c r="ALF766"/>
      <c r="ALG766"/>
      <c r="ALH766"/>
      <c r="ALI766"/>
      <c r="ALJ766"/>
      <c r="ALK766"/>
      <c r="ALL766"/>
      <c r="ALM766"/>
      <c r="ALN766"/>
      <c r="ALO766"/>
      <c r="ALP766"/>
      <c r="ALQ766"/>
      <c r="ALR766"/>
      <c r="ALS766"/>
      <c r="ALT766"/>
      <c r="ALU766"/>
      <c r="ALV766"/>
      <c r="ALW766"/>
      <c r="ALX766"/>
      <c r="ALY766"/>
      <c r="ALZ766"/>
      <c r="AMA766"/>
      <c r="AMB766"/>
      <c r="AMC766"/>
      <c r="AMD766"/>
      <c r="AME766"/>
      <c r="AMF766"/>
      <c r="AMG766"/>
      <c r="AMH766"/>
      <c r="AMI766"/>
      <c r="AMJ766"/>
    </row>
    <row r="767" spans="1:1024" s="57" customFormat="1" ht="189" x14ac:dyDescent="0.3">
      <c r="A767" s="40" t="str">
        <f>VLOOKUP(E767,comité_bassin!A:B,2,0)</f>
        <v>Loire-Bretagne</v>
      </c>
      <c r="B767" s="40" t="str">
        <f>VLOOKUP(E767,'Région SAGE'!$A$2:$B$233,2,0)</f>
        <v>BRETAGNE</v>
      </c>
      <c r="C767" s="40" t="str">
        <f>VLOOKUP(E767,'département SAGE'!$A$2:$B$192,2,0)</f>
        <v>ILLE-ET-VILAINE</v>
      </c>
      <c r="D767" s="41" t="s">
        <v>2907</v>
      </c>
      <c r="E767" s="75" t="s">
        <v>2908</v>
      </c>
      <c r="F767" s="42">
        <f>VLOOKUP(E767,date_approbation!$A$2:$B$192,2,0)</f>
        <v>42283</v>
      </c>
      <c r="G767" s="42" t="str">
        <f>VLOOKUP(E767,' SAGE nécessaire'!$A$2:$C$192,2,0)</f>
        <v>non</v>
      </c>
      <c r="H767" s="42" t="str">
        <f>VLOOKUP(E767,' SAGE nécessaire'!$A$2:$C$192,3,0)</f>
        <v>non</v>
      </c>
      <c r="I767" s="43" t="s">
        <v>489</v>
      </c>
      <c r="J767" s="44" t="s">
        <v>2915</v>
      </c>
      <c r="K767" s="40" t="s">
        <v>73</v>
      </c>
      <c r="L767" s="45" t="str">
        <f>IF(OR(S767="2°a)", S767="2°b)",S767="2°c)",S767="4°"),"Milieux aquatiques","")</f>
        <v>Milieux aquatiques</v>
      </c>
      <c r="M767" s="59" t="s">
        <v>119</v>
      </c>
      <c r="N767" s="45"/>
      <c r="O767" s="46"/>
      <c r="P767" s="47" t="s">
        <v>2798</v>
      </c>
      <c r="Q767" s="48" t="s">
        <v>2916</v>
      </c>
      <c r="R767" s="79" t="s">
        <v>200</v>
      </c>
      <c r="S767" s="55" t="s">
        <v>79</v>
      </c>
      <c r="T767" s="81" t="s">
        <v>460</v>
      </c>
      <c r="U767" s="52" t="s">
        <v>81</v>
      </c>
      <c r="V767" s="58" t="s">
        <v>93</v>
      </c>
      <c r="X767" s="54" t="s">
        <v>83</v>
      </c>
      <c r="Y767" s="54" t="s">
        <v>83</v>
      </c>
      <c r="Z767" s="54" t="s">
        <v>84</v>
      </c>
      <c r="AA767" s="50"/>
      <c r="AB767" s="55"/>
      <c r="AC767" s="56"/>
      <c r="AJR767"/>
      <c r="AJS767"/>
      <c r="AJT767"/>
      <c r="AJU767"/>
      <c r="AJV767"/>
      <c r="AJW767"/>
      <c r="AJX767"/>
      <c r="AJY767"/>
      <c r="AJZ767"/>
      <c r="AKA767"/>
      <c r="AKB767"/>
      <c r="AKC767"/>
      <c r="AKD767"/>
      <c r="AKE767"/>
      <c r="AKF767"/>
      <c r="AKG767"/>
      <c r="AKH767"/>
      <c r="AKI767"/>
      <c r="AKJ767"/>
      <c r="AKK767"/>
      <c r="AKL767"/>
      <c r="AKM767"/>
      <c r="AKN767"/>
      <c r="AKO767"/>
      <c r="AKP767"/>
      <c r="AKQ767"/>
      <c r="AKR767"/>
      <c r="AKS767"/>
      <c r="AKT767"/>
      <c r="AKU767"/>
      <c r="AKV767"/>
      <c r="AKW767"/>
      <c r="AKX767"/>
      <c r="AKY767"/>
      <c r="AKZ767"/>
      <c r="ALA767"/>
      <c r="ALB767"/>
      <c r="ALC767"/>
      <c r="ALD767"/>
      <c r="ALE767"/>
      <c r="ALF767"/>
      <c r="ALG767"/>
      <c r="ALH767"/>
      <c r="ALI767"/>
      <c r="ALJ767"/>
      <c r="ALK767"/>
      <c r="ALL767"/>
      <c r="ALM767"/>
      <c r="ALN767"/>
      <c r="ALO767"/>
      <c r="ALP767"/>
      <c r="ALQ767"/>
      <c r="ALR767"/>
      <c r="ALS767"/>
      <c r="ALT767"/>
      <c r="ALU767"/>
      <c r="ALV767"/>
      <c r="ALW767"/>
      <c r="ALX767"/>
      <c r="ALY767"/>
      <c r="ALZ767"/>
      <c r="AMA767"/>
      <c r="AMB767"/>
      <c r="AMC767"/>
      <c r="AMD767"/>
      <c r="AME767"/>
      <c r="AMF767"/>
      <c r="AMG767"/>
      <c r="AMH767"/>
      <c r="AMI767"/>
      <c r="AMJ767"/>
    </row>
    <row r="768" spans="1:1024" s="57" customFormat="1" ht="409.6" x14ac:dyDescent="0.3">
      <c r="A768" s="40" t="s">
        <v>2917</v>
      </c>
      <c r="B768" s="40" t="str">
        <f>VLOOKUP(E768,'Région SAGE'!$A$2:$B$233,2,0)</f>
        <v>PAYS DE LA LOIRE</v>
      </c>
      <c r="C768" s="40" t="str">
        <f>VLOOKUP(E768,'département SAGE'!$A$2:$B$192,2,0)</f>
        <v>MAINE-ET-LOIRE</v>
      </c>
      <c r="D768" s="41" t="s">
        <v>443</v>
      </c>
      <c r="E768" s="75" t="s">
        <v>444</v>
      </c>
      <c r="F768" s="42">
        <f>VLOOKUP(E768,date_approbation!$A$2:$B$192,2,0)</f>
        <v>43139</v>
      </c>
      <c r="G768" s="42" t="str">
        <f>VLOOKUP(E768,' SAGE nécessaire'!$A$2:$C$192,2,0)</f>
        <v>non</v>
      </c>
      <c r="H768" s="42" t="str">
        <f>VLOOKUP(E768,' SAGE nécessaire'!$A$2:$C$192,3,0)</f>
        <v>oui</v>
      </c>
      <c r="I768" s="43">
        <v>1</v>
      </c>
      <c r="J768" s="44" t="s">
        <v>445</v>
      </c>
      <c r="K768" s="40"/>
      <c r="L768" s="45" t="s">
        <v>74</v>
      </c>
      <c r="M768" s="46"/>
      <c r="N768" s="45"/>
      <c r="O768" s="46"/>
      <c r="P768" s="47" t="s">
        <v>2918</v>
      </c>
      <c r="Q768" s="48" t="s">
        <v>2919</v>
      </c>
      <c r="R768" s="79"/>
      <c r="S768" s="55" t="s">
        <v>1784</v>
      </c>
      <c r="T768" s="81"/>
      <c r="U768" s="52"/>
      <c r="V768" s="58"/>
      <c r="X768" s="90"/>
      <c r="Y768" s="90"/>
      <c r="Z768" s="54"/>
      <c r="AA768" s="50"/>
      <c r="AB768" s="55"/>
      <c r="AC768" s="56"/>
      <c r="AJR768"/>
      <c r="AJS768"/>
      <c r="AJT768"/>
      <c r="AJU768"/>
      <c r="AJV768"/>
      <c r="AJW768"/>
      <c r="AJX768"/>
      <c r="AJY768"/>
      <c r="AJZ768"/>
      <c r="AKA768"/>
      <c r="AKB768"/>
      <c r="AKC768"/>
      <c r="AKD768"/>
      <c r="AKE768"/>
      <c r="AKF768"/>
      <c r="AKG768"/>
      <c r="AKH768"/>
      <c r="AKI768"/>
      <c r="AKJ768"/>
      <c r="AKK768"/>
      <c r="AKL768"/>
      <c r="AKM768"/>
      <c r="AKN768"/>
      <c r="AKO768"/>
      <c r="AKP768"/>
      <c r="AKQ768"/>
      <c r="AKR768"/>
      <c r="AKS768"/>
      <c r="AKT768"/>
      <c r="AKU768"/>
      <c r="AKV768"/>
      <c r="AKW768"/>
      <c r="AKX768"/>
      <c r="AKY768"/>
      <c r="AKZ768"/>
      <c r="ALA768"/>
      <c r="ALB768"/>
      <c r="ALC768"/>
      <c r="ALD768"/>
      <c r="ALE768"/>
      <c r="ALF768"/>
      <c r="ALG768"/>
      <c r="ALH768"/>
      <c r="ALI768"/>
      <c r="ALJ768"/>
      <c r="ALK768"/>
      <c r="ALL768"/>
      <c r="ALM768"/>
      <c r="ALN768"/>
      <c r="ALO768"/>
      <c r="ALP768"/>
      <c r="ALQ768"/>
      <c r="ALR768"/>
      <c r="ALS768"/>
      <c r="ALT768"/>
      <c r="ALU768"/>
      <c r="ALV768"/>
      <c r="ALW768"/>
      <c r="ALX768"/>
      <c r="ALY768"/>
      <c r="ALZ768"/>
      <c r="AMA768"/>
      <c r="AMB768"/>
      <c r="AMC768"/>
      <c r="AMD768"/>
      <c r="AME768"/>
      <c r="AMF768"/>
      <c r="AMG768"/>
      <c r="AMH768"/>
      <c r="AMI768"/>
      <c r="AMJ768"/>
    </row>
    <row r="769" spans="1:1024" s="57" customFormat="1" ht="409.6" x14ac:dyDescent="0.3">
      <c r="A769" s="40" t="s">
        <v>2917</v>
      </c>
      <c r="B769" s="40" t="str">
        <f>VLOOKUP(E769,'Région SAGE'!$A$2:$B$233,2,0)</f>
        <v>PAYS DE LA LOIRE</v>
      </c>
      <c r="C769" s="40" t="str">
        <f>VLOOKUP(E769,'département SAGE'!$A$2:$B$192,2,0)</f>
        <v>MAINE-ET-LOIRE</v>
      </c>
      <c r="D769" s="41" t="s">
        <v>443</v>
      </c>
      <c r="E769" s="75" t="s">
        <v>444</v>
      </c>
      <c r="F769" s="42">
        <f>VLOOKUP(E769,date_approbation!$A$2:$B$192,2,0)</f>
        <v>43139</v>
      </c>
      <c r="G769" s="42" t="str">
        <f>VLOOKUP(E769,' SAGE nécessaire'!$A$2:$C$192,2,0)</f>
        <v>non</v>
      </c>
      <c r="H769" s="42" t="str">
        <f>VLOOKUP(E769,' SAGE nécessaire'!$A$2:$C$192,3,0)</f>
        <v>oui</v>
      </c>
      <c r="I769" s="43">
        <v>2</v>
      </c>
      <c r="J769" s="44" t="s">
        <v>448</v>
      </c>
      <c r="K769" s="40"/>
      <c r="L769" s="45" t="s">
        <v>74</v>
      </c>
      <c r="M769" s="46" t="s">
        <v>87</v>
      </c>
      <c r="N769" s="45"/>
      <c r="O769" s="46"/>
      <c r="P769" s="47" t="s">
        <v>2920</v>
      </c>
      <c r="Q769" s="48" t="s">
        <v>450</v>
      </c>
      <c r="R769" s="79"/>
      <c r="S769" s="55" t="s">
        <v>1784</v>
      </c>
      <c r="T769" s="81"/>
      <c r="U769" s="52"/>
      <c r="V769" s="58"/>
      <c r="X769" s="90"/>
      <c r="Y769" s="90"/>
      <c r="Z769" s="54"/>
      <c r="AA769" s="50"/>
      <c r="AB769" s="55"/>
      <c r="AC769" s="56"/>
      <c r="AJR769"/>
      <c r="AJS769"/>
      <c r="AJT769"/>
      <c r="AJU769"/>
      <c r="AJV769"/>
      <c r="AJW769"/>
      <c r="AJX769"/>
      <c r="AJY769"/>
      <c r="AJZ769"/>
      <c r="AKA769"/>
      <c r="AKB769"/>
      <c r="AKC769"/>
      <c r="AKD769"/>
      <c r="AKE769"/>
      <c r="AKF769"/>
      <c r="AKG769"/>
      <c r="AKH769"/>
      <c r="AKI769"/>
      <c r="AKJ769"/>
      <c r="AKK769"/>
      <c r="AKL769"/>
      <c r="AKM769"/>
      <c r="AKN769"/>
      <c r="AKO769"/>
      <c r="AKP769"/>
      <c r="AKQ769"/>
      <c r="AKR769"/>
      <c r="AKS769"/>
      <c r="AKT769"/>
      <c r="AKU769"/>
      <c r="AKV769"/>
      <c r="AKW769"/>
      <c r="AKX769"/>
      <c r="AKY769"/>
      <c r="AKZ769"/>
      <c r="ALA769"/>
      <c r="ALB769"/>
      <c r="ALC769"/>
      <c r="ALD769"/>
      <c r="ALE769"/>
      <c r="ALF769"/>
      <c r="ALG769"/>
      <c r="ALH769"/>
      <c r="ALI769"/>
      <c r="ALJ769"/>
      <c r="ALK769"/>
      <c r="ALL769"/>
      <c r="ALM769"/>
      <c r="ALN769"/>
      <c r="ALO769"/>
      <c r="ALP769"/>
      <c r="ALQ769"/>
      <c r="ALR769"/>
      <c r="ALS769"/>
      <c r="ALT769"/>
      <c r="ALU769"/>
      <c r="ALV769"/>
      <c r="ALW769"/>
      <c r="ALX769"/>
      <c r="ALY769"/>
      <c r="ALZ769"/>
      <c r="AMA769"/>
      <c r="AMB769"/>
      <c r="AMC769"/>
      <c r="AMD769"/>
      <c r="AME769"/>
      <c r="AMF769"/>
      <c r="AMG769"/>
      <c r="AMH769"/>
      <c r="AMI769"/>
      <c r="AMJ769"/>
    </row>
    <row r="770" spans="1:1024" s="57" customFormat="1" ht="84" x14ac:dyDescent="0.3">
      <c r="A770" s="40" t="s">
        <v>2917</v>
      </c>
      <c r="B770" s="40" t="str">
        <f>VLOOKUP(E770,'Région SAGE'!$A$2:$B$233,2,0)</f>
        <v>PAYS DE LA LOIRE</v>
      </c>
      <c r="C770" s="40" t="str">
        <f>VLOOKUP(E770,'département SAGE'!$A$2:$B$192,2,0)</f>
        <v>MAINE-ET-LOIRE</v>
      </c>
      <c r="D770" s="41" t="s">
        <v>443</v>
      </c>
      <c r="E770" s="75" t="s">
        <v>444</v>
      </c>
      <c r="F770" s="42">
        <f>VLOOKUP(E770,date_approbation!$A$2:$B$192,2,0)</f>
        <v>43139</v>
      </c>
      <c r="G770" s="42" t="str">
        <f>VLOOKUP(E770,' SAGE nécessaire'!$A$2:$C$192,2,0)</f>
        <v>non</v>
      </c>
      <c r="H770" s="42" t="str">
        <f>VLOOKUP(E770,' SAGE nécessaire'!$A$2:$C$192,3,0)</f>
        <v>oui</v>
      </c>
      <c r="I770" s="43">
        <v>3</v>
      </c>
      <c r="J770" s="44" t="s">
        <v>452</v>
      </c>
      <c r="K770" s="40"/>
      <c r="L770" s="45" t="s">
        <v>108</v>
      </c>
      <c r="M770" s="46" t="s">
        <v>109</v>
      </c>
      <c r="N770" s="45"/>
      <c r="O770" s="46"/>
      <c r="P770" s="47" t="s">
        <v>273</v>
      </c>
      <c r="Q770" s="48" t="s">
        <v>2921</v>
      </c>
      <c r="R770" s="79"/>
      <c r="S770" s="55" t="s">
        <v>1784</v>
      </c>
      <c r="T770" s="81"/>
      <c r="U770" s="52"/>
      <c r="V770" s="58"/>
      <c r="X770" s="90"/>
      <c r="Y770" s="90"/>
      <c r="Z770" s="54"/>
      <c r="AA770" s="50"/>
      <c r="AB770" s="55"/>
      <c r="AC770" s="56"/>
      <c r="AJR770"/>
      <c r="AJS770"/>
      <c r="AJT770"/>
      <c r="AJU770"/>
      <c r="AJV770"/>
      <c r="AJW770"/>
      <c r="AJX770"/>
      <c r="AJY770"/>
      <c r="AJZ770"/>
      <c r="AKA770"/>
      <c r="AKB770"/>
      <c r="AKC770"/>
      <c r="AKD770"/>
      <c r="AKE770"/>
      <c r="AKF770"/>
      <c r="AKG770"/>
      <c r="AKH770"/>
      <c r="AKI770"/>
      <c r="AKJ770"/>
      <c r="AKK770"/>
      <c r="AKL770"/>
      <c r="AKM770"/>
      <c r="AKN770"/>
      <c r="AKO770"/>
      <c r="AKP770"/>
      <c r="AKQ770"/>
      <c r="AKR770"/>
      <c r="AKS770"/>
      <c r="AKT770"/>
      <c r="AKU770"/>
      <c r="AKV770"/>
      <c r="AKW770"/>
      <c r="AKX770"/>
      <c r="AKY770"/>
      <c r="AKZ770"/>
      <c r="ALA770"/>
      <c r="ALB770"/>
      <c r="ALC770"/>
      <c r="ALD770"/>
      <c r="ALE770"/>
      <c r="ALF770"/>
      <c r="ALG770"/>
      <c r="ALH770"/>
      <c r="ALI770"/>
      <c r="ALJ770"/>
      <c r="ALK770"/>
      <c r="ALL770"/>
      <c r="ALM770"/>
      <c r="ALN770"/>
      <c r="ALO770"/>
      <c r="ALP770"/>
      <c r="ALQ770"/>
      <c r="ALR770"/>
      <c r="ALS770"/>
      <c r="ALT770"/>
      <c r="ALU770"/>
      <c r="ALV770"/>
      <c r="ALW770"/>
      <c r="ALX770"/>
      <c r="ALY770"/>
      <c r="ALZ770"/>
      <c r="AMA770"/>
      <c r="AMB770"/>
      <c r="AMC770"/>
      <c r="AMD770"/>
      <c r="AME770"/>
      <c r="AMF770"/>
      <c r="AMG770"/>
      <c r="AMH770"/>
      <c r="AMI770"/>
      <c r="AMJ770"/>
    </row>
    <row r="771" spans="1:1024" s="57" customFormat="1" ht="378" x14ac:dyDescent="0.3">
      <c r="A771" s="40" t="s">
        <v>2917</v>
      </c>
      <c r="B771" s="40" t="str">
        <f>VLOOKUP(E771,'Région SAGE'!$A$2:$B$233,2,0)</f>
        <v>PAYS DE LA LOIRE</v>
      </c>
      <c r="C771" s="40" t="str">
        <f>VLOOKUP(E771,'département SAGE'!$A$2:$B$192,2,0)</f>
        <v>MAINE-ET-LOIRE</v>
      </c>
      <c r="D771" s="41" t="s">
        <v>443</v>
      </c>
      <c r="E771" s="75" t="s">
        <v>444</v>
      </c>
      <c r="F771" s="42">
        <f>VLOOKUP(E771,date_approbation!$A$2:$B$192,2,0)</f>
        <v>43139</v>
      </c>
      <c r="G771" s="42" t="str">
        <f>VLOOKUP(E771,' SAGE nécessaire'!$A$2:$C$192,2,0)</f>
        <v>non</v>
      </c>
      <c r="H771" s="42" t="str">
        <f>VLOOKUP(E771,' SAGE nécessaire'!$A$2:$C$192,3,0)</f>
        <v>oui</v>
      </c>
      <c r="I771" s="43">
        <v>4</v>
      </c>
      <c r="J771" s="44" t="s">
        <v>457</v>
      </c>
      <c r="K771" s="40"/>
      <c r="L771" s="45" t="s">
        <v>74</v>
      </c>
      <c r="M771" s="59" t="s">
        <v>119</v>
      </c>
      <c r="N771" s="45"/>
      <c r="O771" s="46"/>
      <c r="P771" s="47" t="s">
        <v>2922</v>
      </c>
      <c r="Q771" s="48" t="s">
        <v>2923</v>
      </c>
      <c r="R771" s="79"/>
      <c r="S771" s="55" t="s">
        <v>1784</v>
      </c>
      <c r="T771" s="81"/>
      <c r="U771" s="52"/>
      <c r="V771" s="58"/>
      <c r="X771" s="90"/>
      <c r="Y771" s="90"/>
      <c r="Z771" s="54"/>
      <c r="AA771" s="50"/>
      <c r="AB771" s="55"/>
      <c r="AC771" s="56"/>
      <c r="AJR771"/>
      <c r="AJS771"/>
      <c r="AJT771"/>
      <c r="AJU771"/>
      <c r="AJV771"/>
      <c r="AJW771"/>
      <c r="AJX771"/>
      <c r="AJY771"/>
      <c r="AJZ771"/>
      <c r="AKA771"/>
      <c r="AKB771"/>
      <c r="AKC771"/>
      <c r="AKD771"/>
      <c r="AKE771"/>
      <c r="AKF771"/>
      <c r="AKG771"/>
      <c r="AKH771"/>
      <c r="AKI771"/>
      <c r="AKJ771"/>
      <c r="AKK771"/>
      <c r="AKL771"/>
      <c r="AKM771"/>
      <c r="AKN771"/>
      <c r="AKO771"/>
      <c r="AKP771"/>
      <c r="AKQ771"/>
      <c r="AKR771"/>
      <c r="AKS771"/>
      <c r="AKT771"/>
      <c r="AKU771"/>
      <c r="AKV771"/>
      <c r="AKW771"/>
      <c r="AKX771"/>
      <c r="AKY771"/>
      <c r="AKZ771"/>
      <c r="ALA771"/>
      <c r="ALB771"/>
      <c r="ALC771"/>
      <c r="ALD771"/>
      <c r="ALE771"/>
      <c r="ALF771"/>
      <c r="ALG771"/>
      <c r="ALH771"/>
      <c r="ALI771"/>
      <c r="ALJ771"/>
      <c r="ALK771"/>
      <c r="ALL771"/>
      <c r="ALM771"/>
      <c r="ALN771"/>
      <c r="ALO771"/>
      <c r="ALP771"/>
      <c r="ALQ771"/>
      <c r="ALR771"/>
      <c r="ALS771"/>
      <c r="ALT771"/>
      <c r="ALU771"/>
      <c r="ALV771"/>
      <c r="ALW771"/>
      <c r="ALX771"/>
      <c r="ALY771"/>
      <c r="ALZ771"/>
      <c r="AMA771"/>
      <c r="AMB771"/>
      <c r="AMC771"/>
      <c r="AMD771"/>
      <c r="AME771"/>
      <c r="AMF771"/>
      <c r="AMG771"/>
      <c r="AMH771"/>
      <c r="AMI771"/>
      <c r="AMJ771"/>
    </row>
    <row r="772" spans="1:1024" s="57" customFormat="1" ht="105" x14ac:dyDescent="0.3">
      <c r="A772" s="40" t="s">
        <v>2917</v>
      </c>
      <c r="B772" s="40" t="str">
        <f>VLOOKUP(E772,'Région SAGE'!$A$2:$B$233,2,0)</f>
        <v>PAYS DE LA LOIRE</v>
      </c>
      <c r="C772" s="40" t="str">
        <f>VLOOKUP(E772,'département SAGE'!$A$2:$B$192,2,0)</f>
        <v>MAINE-ET-LOIRE</v>
      </c>
      <c r="D772" s="41" t="s">
        <v>443</v>
      </c>
      <c r="E772" s="75" t="s">
        <v>444</v>
      </c>
      <c r="F772" s="42">
        <f>VLOOKUP(E772,date_approbation!$A$2:$B$192,2,0)</f>
        <v>43139</v>
      </c>
      <c r="G772" s="42" t="str">
        <f>VLOOKUP(E772,' SAGE nécessaire'!$A$2:$C$192,2,0)</f>
        <v>non</v>
      </c>
      <c r="H772" s="42" t="str">
        <f>VLOOKUP(E772,' SAGE nécessaire'!$A$2:$C$192,3,0)</f>
        <v>oui</v>
      </c>
      <c r="I772" s="43">
        <v>5</v>
      </c>
      <c r="J772" s="44" t="s">
        <v>462</v>
      </c>
      <c r="K772" s="40"/>
      <c r="L772" s="45" t="s">
        <v>74</v>
      </c>
      <c r="M772" s="46"/>
      <c r="N772" s="45"/>
      <c r="O772" s="46"/>
      <c r="P772" s="47" t="s">
        <v>2924</v>
      </c>
      <c r="Q772" s="48" t="s">
        <v>465</v>
      </c>
      <c r="R772" s="79"/>
      <c r="S772" s="55" t="s">
        <v>1784</v>
      </c>
      <c r="T772" s="81"/>
      <c r="U772" s="52"/>
      <c r="V772" s="58"/>
      <c r="X772" s="90"/>
      <c r="Y772" s="90"/>
      <c r="Z772" s="54"/>
      <c r="AA772" s="50"/>
      <c r="AB772" s="55"/>
      <c r="AC772" s="56"/>
      <c r="AJR772"/>
      <c r="AJS772"/>
      <c r="AJT772"/>
      <c r="AJU772"/>
      <c r="AJV772"/>
      <c r="AJW772"/>
      <c r="AJX772"/>
      <c r="AJY772"/>
      <c r="AJZ772"/>
      <c r="AKA772"/>
      <c r="AKB772"/>
      <c r="AKC772"/>
      <c r="AKD772"/>
      <c r="AKE772"/>
      <c r="AKF772"/>
      <c r="AKG772"/>
      <c r="AKH772"/>
      <c r="AKI772"/>
      <c r="AKJ772"/>
      <c r="AKK772"/>
      <c r="AKL772"/>
      <c r="AKM772"/>
      <c r="AKN772"/>
      <c r="AKO772"/>
      <c r="AKP772"/>
      <c r="AKQ772"/>
      <c r="AKR772"/>
      <c r="AKS772"/>
      <c r="AKT772"/>
      <c r="AKU772"/>
      <c r="AKV772"/>
      <c r="AKW772"/>
      <c r="AKX772"/>
      <c r="AKY772"/>
      <c r="AKZ772"/>
      <c r="ALA772"/>
      <c r="ALB772"/>
      <c r="ALC772"/>
      <c r="ALD772"/>
      <c r="ALE772"/>
      <c r="ALF772"/>
      <c r="ALG772"/>
      <c r="ALH772"/>
      <c r="ALI772"/>
      <c r="ALJ772"/>
      <c r="ALK772"/>
      <c r="ALL772"/>
      <c r="ALM772"/>
      <c r="ALN772"/>
      <c r="ALO772"/>
      <c r="ALP772"/>
      <c r="ALQ772"/>
      <c r="ALR772"/>
      <c r="ALS772"/>
      <c r="ALT772"/>
      <c r="ALU772"/>
      <c r="ALV772"/>
      <c r="ALW772"/>
      <c r="ALX772"/>
      <c r="ALY772"/>
      <c r="ALZ772"/>
      <c r="AMA772"/>
      <c r="AMB772"/>
      <c r="AMC772"/>
      <c r="AMD772"/>
      <c r="AME772"/>
      <c r="AMF772"/>
      <c r="AMG772"/>
      <c r="AMH772"/>
      <c r="AMI772"/>
      <c r="AMJ772"/>
    </row>
    <row r="773" spans="1:1024" s="57" customFormat="1" ht="409.6" x14ac:dyDescent="0.3">
      <c r="A773" s="40" t="str">
        <f>VLOOKUP(E773,comité_bassin!A:B,2,0)</f>
        <v>Loire-Bretagne, Rhône-Méditerranée</v>
      </c>
      <c r="B773" s="40" t="str">
        <f>VLOOKUP(E773,'Région SAGE'!$A$2:$B$233,2,0)</f>
        <v>AUVERGNE-RHONE-ALPES</v>
      </c>
      <c r="C773" s="40" t="str">
        <f>VLOOKUP(E773,'département SAGE'!$A$2:$B$192,2,0)</f>
        <v>LOIRE</v>
      </c>
      <c r="D773" s="41" t="s">
        <v>2925</v>
      </c>
      <c r="E773" s="75" t="s">
        <v>2926</v>
      </c>
      <c r="F773" s="42">
        <f>VLOOKUP(E773,date_approbation!$A$2:$B$192,2,0)</f>
        <v>41881</v>
      </c>
      <c r="G773" s="42" t="str">
        <f>VLOOKUP(E773,' SAGE nécessaire'!$A$2:$C$192,2,0)</f>
        <v>non</v>
      </c>
      <c r="H773" s="42" t="str">
        <f>VLOOKUP(E773,' SAGE nécessaire'!$A$2:$C$192,3,0)</f>
        <v>non</v>
      </c>
      <c r="I773" s="43" t="s">
        <v>480</v>
      </c>
      <c r="J773" s="44" t="s">
        <v>2927</v>
      </c>
      <c r="K773" s="40" t="s">
        <v>73</v>
      </c>
      <c r="L773" s="45" t="str">
        <f>IF(OR(S773="2°a)", S773="2°b)",S773="2°c)",S773="4°"),"Milieux aquatiques","")</f>
        <v>Milieux aquatiques</v>
      </c>
      <c r="M773" s="59" t="s">
        <v>119</v>
      </c>
      <c r="N773" s="45"/>
      <c r="O773" s="46"/>
      <c r="P773" s="47" t="s">
        <v>2928</v>
      </c>
      <c r="Q773" s="48" t="s">
        <v>2929</v>
      </c>
      <c r="R773" s="79" t="s">
        <v>200</v>
      </c>
      <c r="S773" s="55" t="s">
        <v>79</v>
      </c>
      <c r="T773" s="81" t="s">
        <v>460</v>
      </c>
      <c r="U773" s="52" t="s">
        <v>81</v>
      </c>
      <c r="V773" s="58" t="s">
        <v>82</v>
      </c>
      <c r="X773" s="90" t="s">
        <v>71</v>
      </c>
      <c r="Y773" s="54" t="s">
        <v>83</v>
      </c>
      <c r="Z773" s="54" t="s">
        <v>84</v>
      </c>
      <c r="AA773" s="50"/>
      <c r="AB773" s="55"/>
      <c r="AC773" s="56"/>
      <c r="AJR773"/>
      <c r="AJS773"/>
      <c r="AJT773"/>
      <c r="AJU773"/>
      <c r="AJV773"/>
      <c r="AJW773"/>
      <c r="AJX773"/>
      <c r="AJY773"/>
      <c r="AJZ773"/>
      <c r="AKA773"/>
      <c r="AKB773"/>
      <c r="AKC773"/>
      <c r="AKD773"/>
      <c r="AKE773"/>
      <c r="AKF773"/>
      <c r="AKG773"/>
      <c r="AKH773"/>
      <c r="AKI773"/>
      <c r="AKJ773"/>
      <c r="AKK773"/>
      <c r="AKL773"/>
      <c r="AKM773"/>
      <c r="AKN773"/>
      <c r="AKO773"/>
      <c r="AKP773"/>
      <c r="AKQ773"/>
      <c r="AKR773"/>
      <c r="AKS773"/>
      <c r="AKT773"/>
      <c r="AKU773"/>
      <c r="AKV773"/>
      <c r="AKW773"/>
      <c r="AKX773"/>
      <c r="AKY773"/>
      <c r="AKZ773"/>
      <c r="ALA773"/>
      <c r="ALB773"/>
      <c r="ALC773"/>
      <c r="ALD773"/>
      <c r="ALE773"/>
      <c r="ALF773"/>
      <c r="ALG773"/>
      <c r="ALH773"/>
      <c r="ALI773"/>
      <c r="ALJ773"/>
      <c r="ALK773"/>
      <c r="ALL773"/>
      <c r="ALM773"/>
      <c r="ALN773"/>
      <c r="ALO773"/>
      <c r="ALP773"/>
      <c r="ALQ773"/>
      <c r="ALR773"/>
      <c r="ALS773"/>
      <c r="ALT773"/>
      <c r="ALU773"/>
      <c r="ALV773"/>
      <c r="ALW773"/>
      <c r="ALX773"/>
      <c r="ALY773"/>
      <c r="ALZ773"/>
      <c r="AMA773"/>
      <c r="AMB773"/>
      <c r="AMC773"/>
      <c r="AMD773"/>
      <c r="AME773"/>
      <c r="AMF773"/>
      <c r="AMG773"/>
      <c r="AMH773"/>
      <c r="AMI773"/>
      <c r="AMJ773"/>
    </row>
    <row r="774" spans="1:1024" s="57" customFormat="1" ht="409.6" x14ac:dyDescent="0.3">
      <c r="A774" s="40" t="str">
        <f>VLOOKUP(E774,comité_bassin!A:B,2,0)</f>
        <v>Loire-Bretagne, Rhône-Méditerranée</v>
      </c>
      <c r="B774" s="40" t="str">
        <f>VLOOKUP(E774,'Région SAGE'!$A$2:$B$233,2,0)</f>
        <v>AUVERGNE-RHONE-ALPES</v>
      </c>
      <c r="C774" s="40" t="str">
        <f>VLOOKUP(E774,'département SAGE'!$A$2:$B$192,2,0)</f>
        <v>LOIRE</v>
      </c>
      <c r="D774" s="41" t="s">
        <v>2925</v>
      </c>
      <c r="E774" s="75" t="s">
        <v>2926</v>
      </c>
      <c r="F774" s="42">
        <f>VLOOKUP(E774,date_approbation!$A$2:$B$192,2,0)</f>
        <v>41881</v>
      </c>
      <c r="G774" s="42" t="str">
        <f>VLOOKUP(E774,' SAGE nécessaire'!$A$2:$C$192,2,0)</f>
        <v>non</v>
      </c>
      <c r="H774" s="42" t="str">
        <f>VLOOKUP(E774,' SAGE nécessaire'!$A$2:$C$192,3,0)</f>
        <v>non</v>
      </c>
      <c r="I774" s="43" t="s">
        <v>480</v>
      </c>
      <c r="J774" s="44" t="s">
        <v>2930</v>
      </c>
      <c r="K774" s="40" t="s">
        <v>73</v>
      </c>
      <c r="L774" s="45" t="str">
        <f>IF(OR(S774="2°a)", S774="2°b)",S774="2°c)",S774="4°"),"Milieux aquatiques","")</f>
        <v>Milieux aquatiques</v>
      </c>
      <c r="M774" s="59" t="s">
        <v>119</v>
      </c>
      <c r="N774" s="45"/>
      <c r="O774" s="46"/>
      <c r="P774" s="47" t="s">
        <v>2928</v>
      </c>
      <c r="Q774" s="48" t="s">
        <v>2929</v>
      </c>
      <c r="R774" s="79" t="s">
        <v>220</v>
      </c>
      <c r="S774" s="55" t="s">
        <v>79</v>
      </c>
      <c r="T774" s="81" t="s">
        <v>460</v>
      </c>
      <c r="U774" s="52" t="s">
        <v>298</v>
      </c>
      <c r="V774" s="58" t="s">
        <v>82</v>
      </c>
      <c r="X774" s="90" t="s">
        <v>71</v>
      </c>
      <c r="Y774" s="54" t="s">
        <v>83</v>
      </c>
      <c r="Z774" s="54" t="s">
        <v>84</v>
      </c>
      <c r="AA774" s="50"/>
      <c r="AB774" s="55"/>
      <c r="AC774" s="56"/>
      <c r="AJR774"/>
      <c r="AJS774"/>
      <c r="AJT774"/>
      <c r="AJU774"/>
      <c r="AJV774"/>
      <c r="AJW774"/>
      <c r="AJX774"/>
      <c r="AJY774"/>
      <c r="AJZ774"/>
      <c r="AKA774"/>
      <c r="AKB774"/>
      <c r="AKC774"/>
      <c r="AKD774"/>
      <c r="AKE774"/>
      <c r="AKF774"/>
      <c r="AKG774"/>
      <c r="AKH774"/>
      <c r="AKI774"/>
      <c r="AKJ774"/>
      <c r="AKK774"/>
      <c r="AKL774"/>
      <c r="AKM774"/>
      <c r="AKN774"/>
      <c r="AKO774"/>
      <c r="AKP774"/>
      <c r="AKQ774"/>
      <c r="AKR774"/>
      <c r="AKS774"/>
      <c r="AKT774"/>
      <c r="AKU774"/>
      <c r="AKV774"/>
      <c r="AKW774"/>
      <c r="AKX774"/>
      <c r="AKY774"/>
      <c r="AKZ774"/>
      <c r="ALA774"/>
      <c r="ALB774"/>
      <c r="ALC774"/>
      <c r="ALD774"/>
      <c r="ALE774"/>
      <c r="ALF774"/>
      <c r="ALG774"/>
      <c r="ALH774"/>
      <c r="ALI774"/>
      <c r="ALJ774"/>
      <c r="ALK774"/>
      <c r="ALL774"/>
      <c r="ALM774"/>
      <c r="ALN774"/>
      <c r="ALO774"/>
      <c r="ALP774"/>
      <c r="ALQ774"/>
      <c r="ALR774"/>
      <c r="ALS774"/>
      <c r="ALT774"/>
      <c r="ALU774"/>
      <c r="ALV774"/>
      <c r="ALW774"/>
      <c r="ALX774"/>
      <c r="ALY774"/>
      <c r="ALZ774"/>
      <c r="AMA774"/>
      <c r="AMB774"/>
      <c r="AMC774"/>
      <c r="AMD774"/>
      <c r="AME774"/>
      <c r="AMF774"/>
      <c r="AMG774"/>
      <c r="AMH774"/>
      <c r="AMI774"/>
      <c r="AMJ774"/>
    </row>
    <row r="775" spans="1:1024" s="57" customFormat="1" ht="409.6" x14ac:dyDescent="0.3">
      <c r="A775" s="40" t="str">
        <f>VLOOKUP(E775,comité_bassin!A:B,2,0)</f>
        <v>Loire-Bretagne, Rhône-Méditerranée</v>
      </c>
      <c r="B775" s="40" t="str">
        <f>VLOOKUP(E775,'Région SAGE'!$A$2:$B$233,2,0)</f>
        <v>AUVERGNE-RHONE-ALPES</v>
      </c>
      <c r="C775" s="40" t="str">
        <f>VLOOKUP(E775,'département SAGE'!$A$2:$B$192,2,0)</f>
        <v>LOIRE</v>
      </c>
      <c r="D775" s="41" t="s">
        <v>2925</v>
      </c>
      <c r="E775" s="75" t="s">
        <v>2926</v>
      </c>
      <c r="F775" s="42">
        <f>VLOOKUP(E775,date_approbation!$A$2:$B$192,2,0)</f>
        <v>41881</v>
      </c>
      <c r="G775" s="42" t="str">
        <f>VLOOKUP(E775,' SAGE nécessaire'!$A$2:$C$192,2,0)</f>
        <v>non</v>
      </c>
      <c r="H775" s="42" t="str">
        <f>VLOOKUP(E775,' SAGE nécessaire'!$A$2:$C$192,3,0)</f>
        <v>non</v>
      </c>
      <c r="I775" s="43" t="s">
        <v>484</v>
      </c>
      <c r="J775" s="44" t="s">
        <v>2931</v>
      </c>
      <c r="K775" s="40" t="s">
        <v>107</v>
      </c>
      <c r="L775" s="45" t="s">
        <v>108</v>
      </c>
      <c r="M775" s="46" t="s">
        <v>109</v>
      </c>
      <c r="N775" s="45"/>
      <c r="O775" s="46"/>
      <c r="P775" s="47" t="s">
        <v>2932</v>
      </c>
      <c r="Q775" s="48" t="s">
        <v>2933</v>
      </c>
      <c r="R775" s="79" t="s">
        <v>220</v>
      </c>
      <c r="S775" s="55" t="s">
        <v>79</v>
      </c>
      <c r="T775" s="51" t="s">
        <v>317</v>
      </c>
      <c r="U775" s="52" t="s">
        <v>115</v>
      </c>
      <c r="V775" s="58" t="s">
        <v>82</v>
      </c>
      <c r="X775" s="54" t="s">
        <v>83</v>
      </c>
      <c r="Y775" s="54" t="s">
        <v>83</v>
      </c>
      <c r="Z775" s="54" t="s">
        <v>84</v>
      </c>
      <c r="AA775" s="50"/>
      <c r="AB775" s="55"/>
      <c r="AC775" s="56"/>
      <c r="AJR775"/>
      <c r="AJS775"/>
      <c r="AJT775"/>
      <c r="AJU775"/>
      <c r="AJV775"/>
      <c r="AJW775"/>
      <c r="AJX775"/>
      <c r="AJY775"/>
      <c r="AJZ775"/>
      <c r="AKA775"/>
      <c r="AKB775"/>
      <c r="AKC775"/>
      <c r="AKD775"/>
      <c r="AKE775"/>
      <c r="AKF775"/>
      <c r="AKG775"/>
      <c r="AKH775"/>
      <c r="AKI775"/>
      <c r="AKJ775"/>
      <c r="AKK775"/>
      <c r="AKL775"/>
      <c r="AKM775"/>
      <c r="AKN775"/>
      <c r="AKO775"/>
      <c r="AKP775"/>
      <c r="AKQ775"/>
      <c r="AKR775"/>
      <c r="AKS775"/>
      <c r="AKT775"/>
      <c r="AKU775"/>
      <c r="AKV775"/>
      <c r="AKW775"/>
      <c r="AKX775"/>
      <c r="AKY775"/>
      <c r="AKZ775"/>
      <c r="ALA775"/>
      <c r="ALB775"/>
      <c r="ALC775"/>
      <c r="ALD775"/>
      <c r="ALE775"/>
      <c r="ALF775"/>
      <c r="ALG775"/>
      <c r="ALH775"/>
      <c r="ALI775"/>
      <c r="ALJ775"/>
      <c r="ALK775"/>
      <c r="ALL775"/>
      <c r="ALM775"/>
      <c r="ALN775"/>
      <c r="ALO775"/>
      <c r="ALP775"/>
      <c r="ALQ775"/>
      <c r="ALR775"/>
      <c r="ALS775"/>
      <c r="ALT775"/>
      <c r="ALU775"/>
      <c r="ALV775"/>
      <c r="ALW775"/>
      <c r="ALX775"/>
      <c r="ALY775"/>
      <c r="ALZ775"/>
      <c r="AMA775"/>
      <c r="AMB775"/>
      <c r="AMC775"/>
      <c r="AMD775"/>
      <c r="AME775"/>
      <c r="AMF775"/>
      <c r="AMG775"/>
      <c r="AMH775"/>
      <c r="AMI775"/>
      <c r="AMJ775"/>
    </row>
    <row r="776" spans="1:1024" s="57" customFormat="1" ht="409.6" x14ac:dyDescent="0.3">
      <c r="A776" s="40" t="str">
        <f>VLOOKUP(E776,comité_bassin!A:B,2,0)</f>
        <v>Loire-Bretagne, Rhône-Méditerranée</v>
      </c>
      <c r="B776" s="40" t="str">
        <f>VLOOKUP(E776,'Région SAGE'!$A$2:$B$233,2,0)</f>
        <v>AUVERGNE-RHONE-ALPES</v>
      </c>
      <c r="C776" s="40" t="str">
        <f>VLOOKUP(E776,'département SAGE'!$A$2:$B$192,2,0)</f>
        <v>LOIRE</v>
      </c>
      <c r="D776" s="41" t="s">
        <v>2925</v>
      </c>
      <c r="E776" s="75" t="s">
        <v>2926</v>
      </c>
      <c r="F776" s="42">
        <f>VLOOKUP(E776,date_approbation!$A$2:$B$192,2,0)</f>
        <v>41881</v>
      </c>
      <c r="G776" s="42" t="str">
        <f>VLOOKUP(E776,' SAGE nécessaire'!$A$2:$C$192,2,0)</f>
        <v>non</v>
      </c>
      <c r="H776" s="42" t="str">
        <f>VLOOKUP(E776,' SAGE nécessaire'!$A$2:$C$192,3,0)</f>
        <v>non</v>
      </c>
      <c r="I776" s="43" t="s">
        <v>489</v>
      </c>
      <c r="J776" s="44" t="s">
        <v>2934</v>
      </c>
      <c r="K776" s="40" t="s">
        <v>73</v>
      </c>
      <c r="L776" s="45" t="str">
        <f>IF(OR(S776="2°a)", S776="2°b)",S776="2°c)",S776="4°"),"Milieux aquatiques","")</f>
        <v>Milieux aquatiques</v>
      </c>
      <c r="M776" s="46" t="s">
        <v>248</v>
      </c>
      <c r="N776" s="45"/>
      <c r="O776" s="46"/>
      <c r="P776" s="47" t="s">
        <v>2935</v>
      </c>
      <c r="Q776" s="48" t="s">
        <v>2936</v>
      </c>
      <c r="R776" s="79" t="s">
        <v>220</v>
      </c>
      <c r="S776" s="55" t="s">
        <v>79</v>
      </c>
      <c r="T776" s="67" t="s">
        <v>302</v>
      </c>
      <c r="U776" s="52" t="s">
        <v>81</v>
      </c>
      <c r="V776" s="58" t="s">
        <v>93</v>
      </c>
      <c r="X776" s="54" t="s">
        <v>83</v>
      </c>
      <c r="Y776" s="54" t="s">
        <v>83</v>
      </c>
      <c r="Z776" s="54" t="s">
        <v>84</v>
      </c>
      <c r="AA776" s="50"/>
      <c r="AB776" s="55"/>
      <c r="AC776" s="56"/>
      <c r="AJR776"/>
      <c r="AJS776"/>
      <c r="AJT776"/>
      <c r="AJU776"/>
      <c r="AJV776"/>
      <c r="AJW776"/>
      <c r="AJX776"/>
      <c r="AJY776"/>
      <c r="AJZ776"/>
      <c r="AKA776"/>
      <c r="AKB776"/>
      <c r="AKC776"/>
      <c r="AKD776"/>
      <c r="AKE776"/>
      <c r="AKF776"/>
      <c r="AKG776"/>
      <c r="AKH776"/>
      <c r="AKI776"/>
      <c r="AKJ776"/>
      <c r="AKK776"/>
      <c r="AKL776"/>
      <c r="AKM776"/>
      <c r="AKN776"/>
      <c r="AKO776"/>
      <c r="AKP776"/>
      <c r="AKQ776"/>
      <c r="AKR776"/>
      <c r="AKS776"/>
      <c r="AKT776"/>
      <c r="AKU776"/>
      <c r="AKV776"/>
      <c r="AKW776"/>
      <c r="AKX776"/>
      <c r="AKY776"/>
      <c r="AKZ776"/>
      <c r="ALA776"/>
      <c r="ALB776"/>
      <c r="ALC776"/>
      <c r="ALD776"/>
      <c r="ALE776"/>
      <c r="ALF776"/>
      <c r="ALG776"/>
      <c r="ALH776"/>
      <c r="ALI776"/>
      <c r="ALJ776"/>
      <c r="ALK776"/>
      <c r="ALL776"/>
      <c r="ALM776"/>
      <c r="ALN776"/>
      <c r="ALO776"/>
      <c r="ALP776"/>
      <c r="ALQ776"/>
      <c r="ALR776"/>
      <c r="ALS776"/>
      <c r="ALT776"/>
      <c r="ALU776"/>
      <c r="ALV776"/>
      <c r="ALW776"/>
      <c r="ALX776"/>
      <c r="ALY776"/>
      <c r="ALZ776"/>
      <c r="AMA776"/>
      <c r="AMB776"/>
      <c r="AMC776"/>
      <c r="AMD776"/>
      <c r="AME776"/>
      <c r="AMF776"/>
      <c r="AMG776"/>
      <c r="AMH776"/>
      <c r="AMI776"/>
      <c r="AMJ776"/>
    </row>
    <row r="777" spans="1:1024" s="57" customFormat="1" ht="273" x14ac:dyDescent="0.3">
      <c r="A777" s="40" t="str">
        <f>VLOOKUP(E777,comité_bassin!A:B,2,0)</f>
        <v>Loire-Bretagne, Rhône-Méditerranée</v>
      </c>
      <c r="B777" s="40" t="str">
        <f>VLOOKUP(E777,'Région SAGE'!$A$2:$B$233,2,0)</f>
        <v>AUVERGNE-RHONE-ALPES</v>
      </c>
      <c r="C777" s="40" t="str">
        <f>VLOOKUP(E777,'département SAGE'!$A$2:$B$192,2,0)</f>
        <v>LOIRE</v>
      </c>
      <c r="D777" s="41" t="s">
        <v>2925</v>
      </c>
      <c r="E777" s="75" t="s">
        <v>2926</v>
      </c>
      <c r="F777" s="42">
        <f>VLOOKUP(E777,date_approbation!$A$2:$B$192,2,0)</f>
        <v>41881</v>
      </c>
      <c r="G777" s="42" t="str">
        <f>VLOOKUP(E777,' SAGE nécessaire'!$A$2:$C$192,2,0)</f>
        <v>non</v>
      </c>
      <c r="H777" s="42" t="str">
        <f>VLOOKUP(E777,' SAGE nécessaire'!$A$2:$C$192,3,0)</f>
        <v>non</v>
      </c>
      <c r="I777" s="43" t="s">
        <v>493</v>
      </c>
      <c r="J777" s="44" t="s">
        <v>2937</v>
      </c>
      <c r="K777" s="40" t="s">
        <v>73</v>
      </c>
      <c r="L777" s="45" t="s">
        <v>138</v>
      </c>
      <c r="M777" s="46" t="s">
        <v>536</v>
      </c>
      <c r="N777" s="45"/>
      <c r="O777" s="46"/>
      <c r="P777" s="47" t="s">
        <v>2938</v>
      </c>
      <c r="Q777" s="48" t="s">
        <v>2939</v>
      </c>
      <c r="R777" s="79" t="s">
        <v>220</v>
      </c>
      <c r="S777" s="55" t="s">
        <v>79</v>
      </c>
      <c r="T777" s="67" t="s">
        <v>1003</v>
      </c>
      <c r="U777" s="52"/>
      <c r="V777" s="58" t="s">
        <v>93</v>
      </c>
      <c r="X777" s="54" t="s">
        <v>83</v>
      </c>
      <c r="Y777" s="54" t="s">
        <v>83</v>
      </c>
      <c r="Z777" s="54" t="s">
        <v>84</v>
      </c>
      <c r="AA777" s="50"/>
      <c r="AB777" s="55"/>
      <c r="AC777" s="56"/>
      <c r="AJR777"/>
      <c r="AJS777"/>
      <c r="AJT777"/>
      <c r="AJU777"/>
      <c r="AJV777"/>
      <c r="AJW777"/>
      <c r="AJX777"/>
      <c r="AJY777"/>
      <c r="AJZ777"/>
      <c r="AKA777"/>
      <c r="AKB777"/>
      <c r="AKC777"/>
      <c r="AKD777"/>
      <c r="AKE777"/>
      <c r="AKF777"/>
      <c r="AKG777"/>
      <c r="AKH777"/>
      <c r="AKI777"/>
      <c r="AKJ777"/>
      <c r="AKK777"/>
      <c r="AKL777"/>
      <c r="AKM777"/>
      <c r="AKN777"/>
      <c r="AKO777"/>
      <c r="AKP777"/>
      <c r="AKQ777"/>
      <c r="AKR777"/>
      <c r="AKS777"/>
      <c r="AKT777"/>
      <c r="AKU777"/>
      <c r="AKV777"/>
      <c r="AKW777"/>
      <c r="AKX777"/>
      <c r="AKY777"/>
      <c r="AKZ777"/>
      <c r="ALA777"/>
      <c r="ALB777"/>
      <c r="ALC777"/>
      <c r="ALD777"/>
      <c r="ALE777"/>
      <c r="ALF777"/>
      <c r="ALG777"/>
      <c r="ALH777"/>
      <c r="ALI777"/>
      <c r="ALJ777"/>
      <c r="ALK777"/>
      <c r="ALL777"/>
      <c r="ALM777"/>
      <c r="ALN777"/>
      <c r="ALO777"/>
      <c r="ALP777"/>
      <c r="ALQ777"/>
      <c r="ALR777"/>
      <c r="ALS777"/>
      <c r="ALT777"/>
      <c r="ALU777"/>
      <c r="ALV777"/>
      <c r="ALW777"/>
      <c r="ALX777"/>
      <c r="ALY777"/>
      <c r="ALZ777"/>
      <c r="AMA777"/>
      <c r="AMB777"/>
      <c r="AMC777"/>
      <c r="AMD777"/>
      <c r="AME777"/>
      <c r="AMF777"/>
      <c r="AMG777"/>
      <c r="AMH777"/>
      <c r="AMI777"/>
      <c r="AMJ777"/>
    </row>
    <row r="778" spans="1:1024" s="57" customFormat="1" ht="409.6" x14ac:dyDescent="0.3">
      <c r="A778" s="40" t="str">
        <f>VLOOKUP(E778,comité_bassin!A:B,2,0)</f>
        <v>Loire-Bretagne, Rhône-Méditerranée</v>
      </c>
      <c r="B778" s="40" t="str">
        <f>VLOOKUP(E778,'Région SAGE'!$A$2:$B$233,2,0)</f>
        <v>AUVERGNE-RHONE-ALPES</v>
      </c>
      <c r="C778" s="40" t="str">
        <f>VLOOKUP(E778,'département SAGE'!$A$2:$B$192,2,0)</f>
        <v>LOIRE</v>
      </c>
      <c r="D778" s="41" t="s">
        <v>2925</v>
      </c>
      <c r="E778" s="75" t="s">
        <v>2926</v>
      </c>
      <c r="F778" s="42">
        <f>VLOOKUP(E778,date_approbation!$A$2:$B$192,2,0)</f>
        <v>41881</v>
      </c>
      <c r="G778" s="42" t="str">
        <f>VLOOKUP(E778,' SAGE nécessaire'!$A$2:$C$192,2,0)</f>
        <v>non</v>
      </c>
      <c r="H778" s="42" t="str">
        <f>VLOOKUP(E778,' SAGE nécessaire'!$A$2:$C$192,3,0)</f>
        <v>non</v>
      </c>
      <c r="I778" s="43" t="s">
        <v>497</v>
      </c>
      <c r="J778" s="44" t="s">
        <v>2940</v>
      </c>
      <c r="K778" s="40" t="s">
        <v>73</v>
      </c>
      <c r="L778" s="45" t="s">
        <v>108</v>
      </c>
      <c r="M778" s="46" t="s">
        <v>308</v>
      </c>
      <c r="N778" s="45"/>
      <c r="O778" s="46"/>
      <c r="P778" s="47" t="s">
        <v>2941</v>
      </c>
      <c r="Q778" s="48" t="s">
        <v>2942</v>
      </c>
      <c r="R778" s="79" t="s">
        <v>220</v>
      </c>
      <c r="S778" s="55" t="s">
        <v>1611</v>
      </c>
      <c r="T778" s="81" t="s">
        <v>545</v>
      </c>
      <c r="U778" s="52" t="s">
        <v>81</v>
      </c>
      <c r="V778" s="58" t="s">
        <v>93</v>
      </c>
      <c r="X778" s="54" t="s">
        <v>83</v>
      </c>
      <c r="Y778" s="54" t="s">
        <v>83</v>
      </c>
      <c r="Z778" s="54" t="s">
        <v>102</v>
      </c>
      <c r="AA778" s="50"/>
      <c r="AB778" s="55" t="s">
        <v>2943</v>
      </c>
      <c r="AC778" s="56"/>
      <c r="AJR778"/>
      <c r="AJS778"/>
      <c r="AJT778"/>
      <c r="AJU778"/>
      <c r="AJV778"/>
      <c r="AJW778"/>
      <c r="AJX778"/>
      <c r="AJY778"/>
      <c r="AJZ778"/>
      <c r="AKA778"/>
      <c r="AKB778"/>
      <c r="AKC778"/>
      <c r="AKD778"/>
      <c r="AKE778"/>
      <c r="AKF778"/>
      <c r="AKG778"/>
      <c r="AKH778"/>
      <c r="AKI778"/>
      <c r="AKJ778"/>
      <c r="AKK778"/>
      <c r="AKL778"/>
      <c r="AKM778"/>
      <c r="AKN778"/>
      <c r="AKO778"/>
      <c r="AKP778"/>
      <c r="AKQ778"/>
      <c r="AKR778"/>
      <c r="AKS778"/>
      <c r="AKT778"/>
      <c r="AKU778"/>
      <c r="AKV778"/>
      <c r="AKW778"/>
      <c r="AKX778"/>
      <c r="AKY778"/>
      <c r="AKZ778"/>
      <c r="ALA778"/>
      <c r="ALB778"/>
      <c r="ALC778"/>
      <c r="ALD778"/>
      <c r="ALE778"/>
      <c r="ALF778"/>
      <c r="ALG778"/>
      <c r="ALH778"/>
      <c r="ALI778"/>
      <c r="ALJ778"/>
      <c r="ALK778"/>
      <c r="ALL778"/>
      <c r="ALM778"/>
      <c r="ALN778"/>
      <c r="ALO778"/>
      <c r="ALP778"/>
      <c r="ALQ778"/>
      <c r="ALR778"/>
      <c r="ALS778"/>
      <c r="ALT778"/>
      <c r="ALU778"/>
      <c r="ALV778"/>
      <c r="ALW778"/>
      <c r="ALX778"/>
      <c r="ALY778"/>
      <c r="ALZ778"/>
      <c r="AMA778"/>
      <c r="AMB778"/>
      <c r="AMC778"/>
      <c r="AMD778"/>
      <c r="AME778"/>
      <c r="AMF778"/>
      <c r="AMG778"/>
      <c r="AMH778"/>
      <c r="AMI778"/>
      <c r="AMJ778"/>
    </row>
    <row r="779" spans="1:1024" s="57" customFormat="1" ht="399" x14ac:dyDescent="0.3">
      <c r="A779" s="40" t="str">
        <f>VLOOKUP(E779,comité_bassin!A:B,2,0)</f>
        <v>Adour-Garonne, Loire-Bretagne, Rhône-Méditerranée</v>
      </c>
      <c r="B779" s="40" t="str">
        <f>VLOOKUP(E779,'Région SAGE'!$A$2:$B$233,2,0)</f>
        <v>OCCITANIE</v>
      </c>
      <c r="C779" s="40" t="str">
        <f>VLOOKUP(E779,'département SAGE'!$A$2:$B$192,2,0)</f>
        <v>HAUTE-LOIRE</v>
      </c>
      <c r="D779" s="41" t="s">
        <v>2944</v>
      </c>
      <c r="E779" s="75" t="s">
        <v>2945</v>
      </c>
      <c r="F779" s="42">
        <f>VLOOKUP(E779,date_approbation!$A$2:$B$192,2,0)</f>
        <v>42731</v>
      </c>
      <c r="G779" s="42" t="str">
        <f>VLOOKUP(E779,' SAGE nécessaire'!$A$2:$C$192,2,0)</f>
        <v>non</v>
      </c>
      <c r="H779" s="42" t="str">
        <f>VLOOKUP(E779,' SAGE nécessaire'!$A$2:$C$192,3,0)</f>
        <v>non</v>
      </c>
      <c r="I779" s="43" t="s">
        <v>480</v>
      </c>
      <c r="J779" s="44" t="s">
        <v>2946</v>
      </c>
      <c r="K779" s="40" t="s">
        <v>73</v>
      </c>
      <c r="L779" s="45" t="str">
        <f t="shared" ref="L779:L784" si="8">IF(OR(S779="2°a)", S779="2°b)",S779="2°c)",S779="4°"),"Milieux aquatiques","")</f>
        <v>Milieux aquatiques</v>
      </c>
      <c r="M779" s="46" t="s">
        <v>224</v>
      </c>
      <c r="N779" s="45"/>
      <c r="O779" s="46"/>
      <c r="P779" s="47" t="s">
        <v>2947</v>
      </c>
      <c r="Q779" s="48" t="s">
        <v>2948</v>
      </c>
      <c r="R779" s="79" t="s">
        <v>220</v>
      </c>
      <c r="S779" s="50" t="s">
        <v>79</v>
      </c>
      <c r="T779" s="81" t="s">
        <v>2949</v>
      </c>
      <c r="U779" s="52" t="s">
        <v>115</v>
      </c>
      <c r="V779" s="58" t="s">
        <v>82</v>
      </c>
      <c r="X779" s="54" t="s">
        <v>83</v>
      </c>
      <c r="Y779" s="54" t="s">
        <v>83</v>
      </c>
      <c r="Z779" s="54" t="s">
        <v>84</v>
      </c>
      <c r="AA779" s="50"/>
      <c r="AB779" s="55"/>
      <c r="AC779" s="56"/>
      <c r="AJR779"/>
      <c r="AJS779"/>
      <c r="AJT779"/>
      <c r="AJU779"/>
      <c r="AJV779"/>
      <c r="AJW779"/>
      <c r="AJX779"/>
      <c r="AJY779"/>
      <c r="AJZ779"/>
      <c r="AKA779"/>
      <c r="AKB779"/>
      <c r="AKC779"/>
      <c r="AKD779"/>
      <c r="AKE779"/>
      <c r="AKF779"/>
      <c r="AKG779"/>
      <c r="AKH779"/>
      <c r="AKI779"/>
      <c r="AKJ779"/>
      <c r="AKK779"/>
      <c r="AKL779"/>
      <c r="AKM779"/>
      <c r="AKN779"/>
      <c r="AKO779"/>
      <c r="AKP779"/>
      <c r="AKQ779"/>
      <c r="AKR779"/>
      <c r="AKS779"/>
      <c r="AKT779"/>
      <c r="AKU779"/>
      <c r="AKV779"/>
      <c r="AKW779"/>
      <c r="AKX779"/>
      <c r="AKY779"/>
      <c r="AKZ779"/>
      <c r="ALA779"/>
      <c r="ALB779"/>
      <c r="ALC779"/>
      <c r="ALD779"/>
      <c r="ALE779"/>
      <c r="ALF779"/>
      <c r="ALG779"/>
      <c r="ALH779"/>
      <c r="ALI779"/>
      <c r="ALJ779"/>
      <c r="ALK779"/>
      <c r="ALL779"/>
      <c r="ALM779"/>
      <c r="ALN779"/>
      <c r="ALO779"/>
      <c r="ALP779"/>
      <c r="ALQ779"/>
      <c r="ALR779"/>
      <c r="ALS779"/>
      <c r="ALT779"/>
      <c r="ALU779"/>
      <c r="ALV779"/>
      <c r="ALW779"/>
      <c r="ALX779"/>
      <c r="ALY779"/>
      <c r="ALZ779"/>
      <c r="AMA779"/>
      <c r="AMB779"/>
      <c r="AMC779"/>
      <c r="AMD779"/>
      <c r="AME779"/>
      <c r="AMF779"/>
      <c r="AMG779"/>
      <c r="AMH779"/>
      <c r="AMI779"/>
      <c r="AMJ779"/>
    </row>
    <row r="780" spans="1:1024" s="57" customFormat="1" ht="357" x14ac:dyDescent="0.3">
      <c r="A780" s="40" t="str">
        <f>VLOOKUP(E780,comité_bassin!A:B,2,0)</f>
        <v>Adour-Garonne, Loire-Bretagne, Rhône-Méditerranée</v>
      </c>
      <c r="B780" s="40" t="str">
        <f>VLOOKUP(E780,'Région SAGE'!$A$2:$B$233,2,0)</f>
        <v>OCCITANIE</v>
      </c>
      <c r="C780" s="40" t="str">
        <f>VLOOKUP(E780,'département SAGE'!$A$2:$B$192,2,0)</f>
        <v>HAUTE-LOIRE</v>
      </c>
      <c r="D780" s="41" t="s">
        <v>2944</v>
      </c>
      <c r="E780" s="75" t="s">
        <v>2945</v>
      </c>
      <c r="F780" s="42">
        <f>VLOOKUP(E780,date_approbation!$A$2:$B$192,2,0)</f>
        <v>42731</v>
      </c>
      <c r="G780" s="42" t="str">
        <f>VLOOKUP(E780,' SAGE nécessaire'!$A$2:$C$192,2,0)</f>
        <v>non</v>
      </c>
      <c r="H780" s="42" t="str">
        <f>VLOOKUP(E780,' SAGE nécessaire'!$A$2:$C$192,3,0)</f>
        <v>non</v>
      </c>
      <c r="I780" s="43" t="s">
        <v>484</v>
      </c>
      <c r="J780" s="44" t="s">
        <v>2950</v>
      </c>
      <c r="K780" s="40" t="s">
        <v>73</v>
      </c>
      <c r="L780" s="45" t="str">
        <f t="shared" si="8"/>
        <v>Milieux aquatiques</v>
      </c>
      <c r="M780" s="46" t="s">
        <v>87</v>
      </c>
      <c r="N780" s="45"/>
      <c r="O780" s="46"/>
      <c r="P780" s="47" t="s">
        <v>2951</v>
      </c>
      <c r="Q780" s="48" t="s">
        <v>2952</v>
      </c>
      <c r="R780" s="79" t="s">
        <v>220</v>
      </c>
      <c r="S780" s="50" t="s">
        <v>79</v>
      </c>
      <c r="T780" s="81" t="s">
        <v>92</v>
      </c>
      <c r="U780" s="52" t="s">
        <v>81</v>
      </c>
      <c r="V780" s="58" t="s">
        <v>82</v>
      </c>
      <c r="X780" s="54" t="s">
        <v>83</v>
      </c>
      <c r="Y780" s="54" t="s">
        <v>83</v>
      </c>
      <c r="Z780" s="54" t="s">
        <v>84</v>
      </c>
      <c r="AA780" s="50"/>
      <c r="AB780" s="55"/>
      <c r="AC780" s="56"/>
      <c r="AJR780"/>
      <c r="AJS780"/>
      <c r="AJT780"/>
      <c r="AJU780"/>
      <c r="AJV780"/>
      <c r="AJW780"/>
      <c r="AJX780"/>
      <c r="AJY780"/>
      <c r="AJZ780"/>
      <c r="AKA780"/>
      <c r="AKB780"/>
      <c r="AKC780"/>
      <c r="AKD780"/>
      <c r="AKE780"/>
      <c r="AKF780"/>
      <c r="AKG780"/>
      <c r="AKH780"/>
      <c r="AKI780"/>
      <c r="AKJ780"/>
      <c r="AKK780"/>
      <c r="AKL780"/>
      <c r="AKM780"/>
      <c r="AKN780"/>
      <c r="AKO780"/>
      <c r="AKP780"/>
      <c r="AKQ780"/>
      <c r="AKR780"/>
      <c r="AKS780"/>
      <c r="AKT780"/>
      <c r="AKU780"/>
      <c r="AKV780"/>
      <c r="AKW780"/>
      <c r="AKX780"/>
      <c r="AKY780"/>
      <c r="AKZ780"/>
      <c r="ALA780"/>
      <c r="ALB780"/>
      <c r="ALC780"/>
      <c r="ALD780"/>
      <c r="ALE780"/>
      <c r="ALF780"/>
      <c r="ALG780"/>
      <c r="ALH780"/>
      <c r="ALI780"/>
      <c r="ALJ780"/>
      <c r="ALK780"/>
      <c r="ALL780"/>
      <c r="ALM780"/>
      <c r="ALN780"/>
      <c r="ALO780"/>
      <c r="ALP780"/>
      <c r="ALQ780"/>
      <c r="ALR780"/>
      <c r="ALS780"/>
      <c r="ALT780"/>
      <c r="ALU780"/>
      <c r="ALV780"/>
      <c r="ALW780"/>
      <c r="ALX780"/>
      <c r="ALY780"/>
      <c r="ALZ780"/>
      <c r="AMA780"/>
      <c r="AMB780"/>
      <c r="AMC780"/>
      <c r="AMD780"/>
      <c r="AME780"/>
      <c r="AMF780"/>
      <c r="AMG780"/>
      <c r="AMH780"/>
      <c r="AMI780"/>
      <c r="AMJ780"/>
    </row>
    <row r="781" spans="1:1024" s="57" customFormat="1" ht="409.6" x14ac:dyDescent="0.3">
      <c r="A781" s="40" t="str">
        <f>VLOOKUP(E781,comité_bassin!A:B,2,0)</f>
        <v>Adour-Garonne, Loire-Bretagne, Rhône-Méditerranée</v>
      </c>
      <c r="B781" s="40" t="str">
        <f>VLOOKUP(E781,'Région SAGE'!$A$2:$B$233,2,0)</f>
        <v>OCCITANIE</v>
      </c>
      <c r="C781" s="40" t="str">
        <f>VLOOKUP(E781,'département SAGE'!$A$2:$B$192,2,0)</f>
        <v>HAUTE-LOIRE</v>
      </c>
      <c r="D781" s="41" t="s">
        <v>2944</v>
      </c>
      <c r="E781" s="75" t="s">
        <v>2945</v>
      </c>
      <c r="F781" s="42">
        <f>VLOOKUP(E781,date_approbation!$A$2:$B$192,2,0)</f>
        <v>42731</v>
      </c>
      <c r="G781" s="42" t="str">
        <f>VLOOKUP(E781,' SAGE nécessaire'!$A$2:$C$192,2,0)</f>
        <v>non</v>
      </c>
      <c r="H781" s="42" t="str">
        <f>VLOOKUP(E781,' SAGE nécessaire'!$A$2:$C$192,3,0)</f>
        <v>non</v>
      </c>
      <c r="I781" s="43" t="s">
        <v>489</v>
      </c>
      <c r="J781" s="44" t="s">
        <v>2953</v>
      </c>
      <c r="K781" s="40" t="s">
        <v>73</v>
      </c>
      <c r="L781" s="45" t="str">
        <f t="shared" si="8"/>
        <v>Milieux aquatiques</v>
      </c>
      <c r="M781" s="59" t="s">
        <v>119</v>
      </c>
      <c r="N781" s="45"/>
      <c r="O781" s="46"/>
      <c r="P781" s="47" t="s">
        <v>2954</v>
      </c>
      <c r="Q781" s="48" t="s">
        <v>2955</v>
      </c>
      <c r="R781" s="79" t="s">
        <v>200</v>
      </c>
      <c r="S781" s="50" t="s">
        <v>79</v>
      </c>
      <c r="T781" s="81" t="s">
        <v>460</v>
      </c>
      <c r="U781" s="52"/>
      <c r="V781" s="58" t="s">
        <v>82</v>
      </c>
      <c r="X781" s="54" t="s">
        <v>83</v>
      </c>
      <c r="Y781" s="54" t="s">
        <v>83</v>
      </c>
      <c r="Z781" s="54" t="s">
        <v>84</v>
      </c>
      <c r="AA781" s="50"/>
      <c r="AB781" s="55"/>
      <c r="AC781" s="56"/>
      <c r="AJR781"/>
      <c r="AJS781"/>
      <c r="AJT781"/>
      <c r="AJU781"/>
      <c r="AJV781"/>
      <c r="AJW781"/>
      <c r="AJX781"/>
      <c r="AJY781"/>
      <c r="AJZ781"/>
      <c r="AKA781"/>
      <c r="AKB781"/>
      <c r="AKC781"/>
      <c r="AKD781"/>
      <c r="AKE781"/>
      <c r="AKF781"/>
      <c r="AKG781"/>
      <c r="AKH781"/>
      <c r="AKI781"/>
      <c r="AKJ781"/>
      <c r="AKK781"/>
      <c r="AKL781"/>
      <c r="AKM781"/>
      <c r="AKN781"/>
      <c r="AKO781"/>
      <c r="AKP781"/>
      <c r="AKQ781"/>
      <c r="AKR781"/>
      <c r="AKS781"/>
      <c r="AKT781"/>
      <c r="AKU781"/>
      <c r="AKV781"/>
      <c r="AKW781"/>
      <c r="AKX781"/>
      <c r="AKY781"/>
      <c r="AKZ781"/>
      <c r="ALA781"/>
      <c r="ALB781"/>
      <c r="ALC781"/>
      <c r="ALD781"/>
      <c r="ALE781"/>
      <c r="ALF781"/>
      <c r="ALG781"/>
      <c r="ALH781"/>
      <c r="ALI781"/>
      <c r="ALJ781"/>
      <c r="ALK781"/>
      <c r="ALL781"/>
      <c r="ALM781"/>
      <c r="ALN781"/>
      <c r="ALO781"/>
      <c r="ALP781"/>
      <c r="ALQ781"/>
      <c r="ALR781"/>
      <c r="ALS781"/>
      <c r="ALT781"/>
      <c r="ALU781"/>
      <c r="ALV781"/>
      <c r="ALW781"/>
      <c r="ALX781"/>
      <c r="ALY781"/>
      <c r="ALZ781"/>
      <c r="AMA781"/>
      <c r="AMB781"/>
      <c r="AMC781"/>
      <c r="AMD781"/>
      <c r="AME781"/>
      <c r="AMF781"/>
      <c r="AMG781"/>
      <c r="AMH781"/>
      <c r="AMI781"/>
      <c r="AMJ781"/>
    </row>
    <row r="782" spans="1:1024" s="57" customFormat="1" ht="409.6" x14ac:dyDescent="0.3">
      <c r="A782" s="40" t="str">
        <f>VLOOKUP(E782,comité_bassin!A:B,2,0)</f>
        <v>Adour-Garonne, Loire-Bretagne, Rhône-Méditerranée</v>
      </c>
      <c r="B782" s="40" t="str">
        <f>VLOOKUP(E782,'Région SAGE'!$A$2:$B$233,2,0)</f>
        <v>OCCITANIE</v>
      </c>
      <c r="C782" s="40" t="str">
        <f>VLOOKUP(E782,'département SAGE'!$A$2:$B$192,2,0)</f>
        <v>HAUTE-LOIRE</v>
      </c>
      <c r="D782" s="41" t="s">
        <v>2944</v>
      </c>
      <c r="E782" s="75" t="s">
        <v>2945</v>
      </c>
      <c r="F782" s="42">
        <f>VLOOKUP(E782,date_approbation!$A$2:$B$192,2,0)</f>
        <v>42731</v>
      </c>
      <c r="G782" s="42" t="str">
        <f>VLOOKUP(E782,' SAGE nécessaire'!$A$2:$C$192,2,0)</f>
        <v>non</v>
      </c>
      <c r="H782" s="42" t="str">
        <f>VLOOKUP(E782,' SAGE nécessaire'!$A$2:$C$192,3,0)</f>
        <v>non</v>
      </c>
      <c r="I782" s="43" t="s">
        <v>493</v>
      </c>
      <c r="J782" s="44" t="s">
        <v>2956</v>
      </c>
      <c r="K782" s="40" t="s">
        <v>73</v>
      </c>
      <c r="L782" s="45" t="str">
        <f t="shared" si="8"/>
        <v>Milieux aquatiques</v>
      </c>
      <c r="M782" s="59" t="s">
        <v>119</v>
      </c>
      <c r="N782" s="45"/>
      <c r="O782" s="46"/>
      <c r="P782" s="47" t="s">
        <v>2957</v>
      </c>
      <c r="Q782" s="48" t="s">
        <v>2958</v>
      </c>
      <c r="R782" s="79" t="s">
        <v>220</v>
      </c>
      <c r="S782" s="50" t="s">
        <v>79</v>
      </c>
      <c r="T782" s="81" t="s">
        <v>460</v>
      </c>
      <c r="U782" s="52"/>
      <c r="V782" s="58" t="s">
        <v>82</v>
      </c>
      <c r="X782" s="54" t="s">
        <v>83</v>
      </c>
      <c r="Y782" s="54" t="s">
        <v>83</v>
      </c>
      <c r="Z782" s="54" t="s">
        <v>84</v>
      </c>
      <c r="AA782" s="50"/>
      <c r="AB782" s="55"/>
      <c r="AC782" s="56"/>
      <c r="AJR782"/>
      <c r="AJS782"/>
      <c r="AJT782"/>
      <c r="AJU782"/>
      <c r="AJV782"/>
      <c r="AJW782"/>
      <c r="AJX782"/>
      <c r="AJY782"/>
      <c r="AJZ782"/>
      <c r="AKA782"/>
      <c r="AKB782"/>
      <c r="AKC782"/>
      <c r="AKD782"/>
      <c r="AKE782"/>
      <c r="AKF782"/>
      <c r="AKG782"/>
      <c r="AKH782"/>
      <c r="AKI782"/>
      <c r="AKJ782"/>
      <c r="AKK782"/>
      <c r="AKL782"/>
      <c r="AKM782"/>
      <c r="AKN782"/>
      <c r="AKO782"/>
      <c r="AKP782"/>
      <c r="AKQ782"/>
      <c r="AKR782"/>
      <c r="AKS782"/>
      <c r="AKT782"/>
      <c r="AKU782"/>
      <c r="AKV782"/>
      <c r="AKW782"/>
      <c r="AKX782"/>
      <c r="AKY782"/>
      <c r="AKZ782"/>
      <c r="ALA782"/>
      <c r="ALB782"/>
      <c r="ALC782"/>
      <c r="ALD782"/>
      <c r="ALE782"/>
      <c r="ALF782"/>
      <c r="ALG782"/>
      <c r="ALH782"/>
      <c r="ALI782"/>
      <c r="ALJ782"/>
      <c r="ALK782"/>
      <c r="ALL782"/>
      <c r="ALM782"/>
      <c r="ALN782"/>
      <c r="ALO782"/>
      <c r="ALP782"/>
      <c r="ALQ782"/>
      <c r="ALR782"/>
      <c r="ALS782"/>
      <c r="ALT782"/>
      <c r="ALU782"/>
      <c r="ALV782"/>
      <c r="ALW782"/>
      <c r="ALX782"/>
      <c r="ALY782"/>
      <c r="ALZ782"/>
      <c r="AMA782"/>
      <c r="AMB782"/>
      <c r="AMC782"/>
      <c r="AMD782"/>
      <c r="AME782"/>
      <c r="AMF782"/>
      <c r="AMG782"/>
      <c r="AMH782"/>
      <c r="AMI782"/>
      <c r="AMJ782"/>
    </row>
    <row r="783" spans="1:1024" s="57" customFormat="1" ht="409.6" x14ac:dyDescent="0.3">
      <c r="A783" s="40" t="str">
        <f>VLOOKUP(E783,comité_bassin!A:B,2,0)</f>
        <v>Adour-Garonne, Loire-Bretagne, Rhône-Méditerranée</v>
      </c>
      <c r="B783" s="40" t="str">
        <f>VLOOKUP(E783,'Région SAGE'!$A$2:$B$233,2,0)</f>
        <v>OCCITANIE</v>
      </c>
      <c r="C783" s="40" t="str">
        <f>VLOOKUP(E783,'département SAGE'!$A$2:$B$192,2,0)</f>
        <v>HAUTE-LOIRE</v>
      </c>
      <c r="D783" s="41" t="s">
        <v>2944</v>
      </c>
      <c r="E783" s="75" t="s">
        <v>2945</v>
      </c>
      <c r="F783" s="42">
        <f>VLOOKUP(E783,date_approbation!$A$2:$B$192,2,0)</f>
        <v>42731</v>
      </c>
      <c r="G783" s="42" t="str">
        <f>VLOOKUP(E783,' SAGE nécessaire'!$A$2:$C$192,2,0)</f>
        <v>non</v>
      </c>
      <c r="H783" s="42" t="str">
        <f>VLOOKUP(E783,' SAGE nécessaire'!$A$2:$C$192,3,0)</f>
        <v>non</v>
      </c>
      <c r="I783" s="43" t="s">
        <v>493</v>
      </c>
      <c r="J783" s="44" t="s">
        <v>2959</v>
      </c>
      <c r="K783" s="40" t="s">
        <v>73</v>
      </c>
      <c r="L783" s="45" t="str">
        <f t="shared" si="8"/>
        <v>Milieux aquatiques</v>
      </c>
      <c r="M783" s="59" t="s">
        <v>119</v>
      </c>
      <c r="N783" s="45"/>
      <c r="O783" s="46"/>
      <c r="P783" s="47" t="s">
        <v>2957</v>
      </c>
      <c r="Q783" s="48" t="s">
        <v>2958</v>
      </c>
      <c r="R783" s="79" t="s">
        <v>220</v>
      </c>
      <c r="S783" s="50" t="s">
        <v>79</v>
      </c>
      <c r="T783" s="81" t="s">
        <v>460</v>
      </c>
      <c r="U783" s="52"/>
      <c r="V783" s="58" t="s">
        <v>82</v>
      </c>
      <c r="X783" s="54" t="s">
        <v>83</v>
      </c>
      <c r="Y783" s="54" t="s">
        <v>83</v>
      </c>
      <c r="Z783" s="54" t="s">
        <v>84</v>
      </c>
      <c r="AA783" s="50"/>
      <c r="AB783" s="55"/>
      <c r="AC783" s="56"/>
      <c r="AJR783"/>
      <c r="AJS783"/>
      <c r="AJT783"/>
      <c r="AJU783"/>
      <c r="AJV783"/>
      <c r="AJW783"/>
      <c r="AJX783"/>
      <c r="AJY783"/>
      <c r="AJZ783"/>
      <c r="AKA783"/>
      <c r="AKB783"/>
      <c r="AKC783"/>
      <c r="AKD783"/>
      <c r="AKE783"/>
      <c r="AKF783"/>
      <c r="AKG783"/>
      <c r="AKH783"/>
      <c r="AKI783"/>
      <c r="AKJ783"/>
      <c r="AKK783"/>
      <c r="AKL783"/>
      <c r="AKM783"/>
      <c r="AKN783"/>
      <c r="AKO783"/>
      <c r="AKP783"/>
      <c r="AKQ783"/>
      <c r="AKR783"/>
      <c r="AKS783"/>
      <c r="AKT783"/>
      <c r="AKU783"/>
      <c r="AKV783"/>
      <c r="AKW783"/>
      <c r="AKX783"/>
      <c r="AKY783"/>
      <c r="AKZ783"/>
      <c r="ALA783"/>
      <c r="ALB783"/>
      <c r="ALC783"/>
      <c r="ALD783"/>
      <c r="ALE783"/>
      <c r="ALF783"/>
      <c r="ALG783"/>
      <c r="ALH783"/>
      <c r="ALI783"/>
      <c r="ALJ783"/>
      <c r="ALK783"/>
      <c r="ALL783"/>
      <c r="ALM783"/>
      <c r="ALN783"/>
      <c r="ALO783"/>
      <c r="ALP783"/>
      <c r="ALQ783"/>
      <c r="ALR783"/>
      <c r="ALS783"/>
      <c r="ALT783"/>
      <c r="ALU783"/>
      <c r="ALV783"/>
      <c r="ALW783"/>
      <c r="ALX783"/>
      <c r="ALY783"/>
      <c r="ALZ783"/>
      <c r="AMA783"/>
      <c r="AMB783"/>
      <c r="AMC783"/>
      <c r="AMD783"/>
      <c r="AME783"/>
      <c r="AMF783"/>
      <c r="AMG783"/>
      <c r="AMH783"/>
      <c r="AMI783"/>
      <c r="AMJ783"/>
    </row>
    <row r="784" spans="1:1024" s="57" customFormat="1" ht="168" x14ac:dyDescent="0.3">
      <c r="A784" s="40" t="str">
        <f>VLOOKUP(E784,comité_bassin!A:B,2,0)</f>
        <v>Loire-Bretagne</v>
      </c>
      <c r="B784" s="40" t="str">
        <f>VLOOKUP(E784,'Région SAGE'!$A$2:$B$233,2,0)</f>
        <v>BRETAGNE</v>
      </c>
      <c r="C784" s="40" t="str">
        <f>VLOOKUP(E784,'département SAGE'!$A$2:$B$192,2,0)</f>
        <v>COTES-D'ARMOR</v>
      </c>
      <c r="D784" s="41" t="s">
        <v>2960</v>
      </c>
      <c r="E784" s="75" t="s">
        <v>2961</v>
      </c>
      <c r="F784" s="42">
        <f>VLOOKUP(E784,date_approbation!$A$2:$B$192,2,0)</f>
        <v>41744</v>
      </c>
      <c r="G784" s="42" t="str">
        <f>VLOOKUP(E784,' SAGE nécessaire'!$A$2:$C$192,2,0)</f>
        <v>oui</v>
      </c>
      <c r="H784" s="42" t="str">
        <f>VLOOKUP(E784,' SAGE nécessaire'!$A$2:$C$192,3,0)</f>
        <v>non</v>
      </c>
      <c r="I784" s="43" t="s">
        <v>480</v>
      </c>
      <c r="J784" s="44" t="s">
        <v>2962</v>
      </c>
      <c r="K784" s="40" t="s">
        <v>73</v>
      </c>
      <c r="L784" s="45" t="str">
        <f t="shared" si="8"/>
        <v>Milieux aquatiques</v>
      </c>
      <c r="M784" s="46" t="s">
        <v>87</v>
      </c>
      <c r="N784" s="45"/>
      <c r="O784" s="46"/>
      <c r="P784" s="47" t="s">
        <v>2963</v>
      </c>
      <c r="Q784" s="48" t="s">
        <v>2964</v>
      </c>
      <c r="R784" s="79" t="s">
        <v>200</v>
      </c>
      <c r="S784" s="55" t="s">
        <v>79</v>
      </c>
      <c r="T784" s="81" t="s">
        <v>92</v>
      </c>
      <c r="U784" s="52" t="s">
        <v>81</v>
      </c>
      <c r="V784" s="58" t="s">
        <v>93</v>
      </c>
      <c r="X784" s="54" t="s">
        <v>83</v>
      </c>
      <c r="Y784" s="54" t="s">
        <v>83</v>
      </c>
      <c r="Z784" s="54" t="s">
        <v>84</v>
      </c>
      <c r="AA784" s="50"/>
      <c r="AB784" s="55"/>
      <c r="AC784" s="56"/>
      <c r="AJR784"/>
      <c r="AJS784"/>
      <c r="AJT784"/>
      <c r="AJU784"/>
      <c r="AJV784"/>
      <c r="AJW784"/>
      <c r="AJX784"/>
      <c r="AJY784"/>
      <c r="AJZ784"/>
      <c r="AKA784"/>
      <c r="AKB784"/>
      <c r="AKC784"/>
      <c r="AKD784"/>
      <c r="AKE784"/>
      <c r="AKF784"/>
      <c r="AKG784"/>
      <c r="AKH784"/>
      <c r="AKI784"/>
      <c r="AKJ784"/>
      <c r="AKK784"/>
      <c r="AKL784"/>
      <c r="AKM784"/>
      <c r="AKN784"/>
      <c r="AKO784"/>
      <c r="AKP784"/>
      <c r="AKQ784"/>
      <c r="AKR784"/>
      <c r="AKS784"/>
      <c r="AKT784"/>
      <c r="AKU784"/>
      <c r="AKV784"/>
      <c r="AKW784"/>
      <c r="AKX784"/>
      <c r="AKY784"/>
      <c r="AKZ784"/>
      <c r="ALA784"/>
      <c r="ALB784"/>
      <c r="ALC784"/>
      <c r="ALD784"/>
      <c r="ALE784"/>
      <c r="ALF784"/>
      <c r="ALG784"/>
      <c r="ALH784"/>
      <c r="ALI784"/>
      <c r="ALJ784"/>
      <c r="ALK784"/>
      <c r="ALL784"/>
      <c r="ALM784"/>
      <c r="ALN784"/>
      <c r="ALO784"/>
      <c r="ALP784"/>
      <c r="ALQ784"/>
      <c r="ALR784"/>
      <c r="ALS784"/>
      <c r="ALT784"/>
      <c r="ALU784"/>
      <c r="ALV784"/>
      <c r="ALW784"/>
      <c r="ALX784"/>
      <c r="ALY784"/>
      <c r="ALZ784"/>
      <c r="AMA784"/>
      <c r="AMB784"/>
      <c r="AMC784"/>
      <c r="AMD784"/>
      <c r="AME784"/>
      <c r="AMF784"/>
      <c r="AMG784"/>
      <c r="AMH784"/>
      <c r="AMI784"/>
      <c r="AMJ784"/>
    </row>
    <row r="785" spans="1:1024" s="57" customFormat="1" ht="42" x14ac:dyDescent="0.3">
      <c r="A785" s="40" t="str">
        <f>VLOOKUP(E785,comité_bassin!A:B,2,0)</f>
        <v>Loire-Bretagne</v>
      </c>
      <c r="B785" s="40" t="str">
        <f>VLOOKUP(E785,'Région SAGE'!$A$2:$B$233,2,0)</f>
        <v>BRETAGNE</v>
      </c>
      <c r="C785" s="40" t="str">
        <f>VLOOKUP(E785,'département SAGE'!$A$2:$B$192,2,0)</f>
        <v>COTES-D'ARMOR</v>
      </c>
      <c r="D785" s="41" t="s">
        <v>2960</v>
      </c>
      <c r="E785" s="75" t="s">
        <v>2961</v>
      </c>
      <c r="F785" s="42">
        <f>VLOOKUP(E785,date_approbation!$A$2:$B$192,2,0)</f>
        <v>41744</v>
      </c>
      <c r="G785" s="42" t="str">
        <f>VLOOKUP(E785,' SAGE nécessaire'!$A$2:$C$192,2,0)</f>
        <v>oui</v>
      </c>
      <c r="H785" s="42" t="str">
        <f>VLOOKUP(E785,' SAGE nécessaire'!$A$2:$C$192,3,0)</f>
        <v>non</v>
      </c>
      <c r="I785" s="43" t="s">
        <v>484</v>
      </c>
      <c r="J785" s="44" t="s">
        <v>2965</v>
      </c>
      <c r="K785" s="40" t="s">
        <v>73</v>
      </c>
      <c r="L785" s="45" t="s">
        <v>74</v>
      </c>
      <c r="M785" s="46" t="s">
        <v>395</v>
      </c>
      <c r="N785" s="45"/>
      <c r="O785" s="46"/>
      <c r="P785" s="47" t="s">
        <v>2966</v>
      </c>
      <c r="Q785" s="48" t="s">
        <v>2967</v>
      </c>
      <c r="R785" s="79" t="s">
        <v>200</v>
      </c>
      <c r="S785" s="55" t="s">
        <v>1811</v>
      </c>
      <c r="T785" s="67" t="s">
        <v>148</v>
      </c>
      <c r="U785" s="52"/>
      <c r="V785" s="58" t="s">
        <v>82</v>
      </c>
      <c r="X785" s="54" t="s">
        <v>83</v>
      </c>
      <c r="Y785" s="54" t="s">
        <v>83</v>
      </c>
      <c r="Z785" s="54" t="s">
        <v>84</v>
      </c>
      <c r="AA785" s="50"/>
      <c r="AB785" s="55"/>
      <c r="AC785" s="56"/>
      <c r="AJR785"/>
      <c r="AJS785"/>
      <c r="AJT785"/>
      <c r="AJU785"/>
      <c r="AJV785"/>
      <c r="AJW785"/>
      <c r="AJX785"/>
      <c r="AJY785"/>
      <c r="AJZ785"/>
      <c r="AKA785"/>
      <c r="AKB785"/>
      <c r="AKC785"/>
      <c r="AKD785"/>
      <c r="AKE785"/>
      <c r="AKF785"/>
      <c r="AKG785"/>
      <c r="AKH785"/>
      <c r="AKI785"/>
      <c r="AKJ785"/>
      <c r="AKK785"/>
      <c r="AKL785"/>
      <c r="AKM785"/>
      <c r="AKN785"/>
      <c r="AKO785"/>
      <c r="AKP785"/>
      <c r="AKQ785"/>
      <c r="AKR785"/>
      <c r="AKS785"/>
      <c r="AKT785"/>
      <c r="AKU785"/>
      <c r="AKV785"/>
      <c r="AKW785"/>
      <c r="AKX785"/>
      <c r="AKY785"/>
      <c r="AKZ785"/>
      <c r="ALA785"/>
      <c r="ALB785"/>
      <c r="ALC785"/>
      <c r="ALD785"/>
      <c r="ALE785"/>
      <c r="ALF785"/>
      <c r="ALG785"/>
      <c r="ALH785"/>
      <c r="ALI785"/>
      <c r="ALJ785"/>
      <c r="ALK785"/>
      <c r="ALL785"/>
      <c r="ALM785"/>
      <c r="ALN785"/>
      <c r="ALO785"/>
      <c r="ALP785"/>
      <c r="ALQ785"/>
      <c r="ALR785"/>
      <c r="ALS785"/>
      <c r="ALT785"/>
      <c r="ALU785"/>
      <c r="ALV785"/>
      <c r="ALW785"/>
      <c r="ALX785"/>
      <c r="ALY785"/>
      <c r="ALZ785"/>
      <c r="AMA785"/>
      <c r="AMB785"/>
      <c r="AMC785"/>
      <c r="AMD785"/>
      <c r="AME785"/>
      <c r="AMF785"/>
      <c r="AMG785"/>
      <c r="AMH785"/>
      <c r="AMI785"/>
      <c r="AMJ785"/>
    </row>
    <row r="786" spans="1:1024" s="57" customFormat="1" ht="252" x14ac:dyDescent="0.3">
      <c r="A786" s="40" t="str">
        <f>VLOOKUP(E786,comité_bassin!A:B,2,0)</f>
        <v>Loire-Bretagne</v>
      </c>
      <c r="B786" s="40" t="str">
        <f>VLOOKUP(E786,'Région SAGE'!$A$2:$B$233,2,0)</f>
        <v>BRETAGNE</v>
      </c>
      <c r="C786" s="40" t="str">
        <f>VLOOKUP(E786,'département SAGE'!$A$2:$B$192,2,0)</f>
        <v>COTES-D'ARMOR</v>
      </c>
      <c r="D786" s="41" t="s">
        <v>2960</v>
      </c>
      <c r="E786" s="75" t="s">
        <v>2961</v>
      </c>
      <c r="F786" s="42">
        <f>VLOOKUP(E786,date_approbation!$A$2:$B$192,2,0)</f>
        <v>41744</v>
      </c>
      <c r="G786" s="42" t="str">
        <f>VLOOKUP(E786,' SAGE nécessaire'!$A$2:$C$192,2,0)</f>
        <v>oui</v>
      </c>
      <c r="H786" s="42" t="str">
        <f>VLOOKUP(E786,' SAGE nécessaire'!$A$2:$C$192,3,0)</f>
        <v>non</v>
      </c>
      <c r="I786" s="43" t="s">
        <v>489</v>
      </c>
      <c r="J786" s="44" t="s">
        <v>2968</v>
      </c>
      <c r="K786" s="40" t="s">
        <v>73</v>
      </c>
      <c r="L786" s="45" t="str">
        <f>IF(OR(S786="2°a)", S786="2°b)",S786="2°c)",S786="4°"),"Milieux aquatiques","")</f>
        <v>Milieux aquatiques</v>
      </c>
      <c r="M786" s="46" t="s">
        <v>87</v>
      </c>
      <c r="N786" s="45"/>
      <c r="O786" s="46"/>
      <c r="P786" s="47" t="s">
        <v>1847</v>
      </c>
      <c r="Q786" s="48" t="s">
        <v>2969</v>
      </c>
      <c r="R786" s="79" t="s">
        <v>200</v>
      </c>
      <c r="S786" s="55" t="s">
        <v>79</v>
      </c>
      <c r="T786" s="81" t="s">
        <v>92</v>
      </c>
      <c r="U786" s="52" t="s">
        <v>81</v>
      </c>
      <c r="V786" s="58" t="s">
        <v>82</v>
      </c>
      <c r="X786" s="54" t="s">
        <v>83</v>
      </c>
      <c r="Y786" s="54" t="s">
        <v>83</v>
      </c>
      <c r="Z786" s="54" t="s">
        <v>84</v>
      </c>
      <c r="AA786" s="50"/>
      <c r="AB786" s="55"/>
      <c r="AC786" s="56"/>
      <c r="AJR786"/>
      <c r="AJS786"/>
      <c r="AJT786"/>
      <c r="AJU786"/>
      <c r="AJV786"/>
      <c r="AJW786"/>
      <c r="AJX786"/>
      <c r="AJY786"/>
      <c r="AJZ786"/>
      <c r="AKA786"/>
      <c r="AKB786"/>
      <c r="AKC786"/>
      <c r="AKD786"/>
      <c r="AKE786"/>
      <c r="AKF786"/>
      <c r="AKG786"/>
      <c r="AKH786"/>
      <c r="AKI786"/>
      <c r="AKJ786"/>
      <c r="AKK786"/>
      <c r="AKL786"/>
      <c r="AKM786"/>
      <c r="AKN786"/>
      <c r="AKO786"/>
      <c r="AKP786"/>
      <c r="AKQ786"/>
      <c r="AKR786"/>
      <c r="AKS786"/>
      <c r="AKT786"/>
      <c r="AKU786"/>
      <c r="AKV786"/>
      <c r="AKW786"/>
      <c r="AKX786"/>
      <c r="AKY786"/>
      <c r="AKZ786"/>
      <c r="ALA786"/>
      <c r="ALB786"/>
      <c r="ALC786"/>
      <c r="ALD786"/>
      <c r="ALE786"/>
      <c r="ALF786"/>
      <c r="ALG786"/>
      <c r="ALH786"/>
      <c r="ALI786"/>
      <c r="ALJ786"/>
      <c r="ALK786"/>
      <c r="ALL786"/>
      <c r="ALM786"/>
      <c r="ALN786"/>
      <c r="ALO786"/>
      <c r="ALP786"/>
      <c r="ALQ786"/>
      <c r="ALR786"/>
      <c r="ALS786"/>
      <c r="ALT786"/>
      <c r="ALU786"/>
      <c r="ALV786"/>
      <c r="ALW786"/>
      <c r="ALX786"/>
      <c r="ALY786"/>
      <c r="ALZ786"/>
      <c r="AMA786"/>
      <c r="AMB786"/>
      <c r="AMC786"/>
      <c r="AMD786"/>
      <c r="AME786"/>
      <c r="AMF786"/>
      <c r="AMG786"/>
      <c r="AMH786"/>
      <c r="AMI786"/>
      <c r="AMJ786"/>
    </row>
    <row r="787" spans="1:1024" s="57" customFormat="1" ht="84" x14ac:dyDescent="0.3">
      <c r="A787" s="40" t="str">
        <f>VLOOKUP(E787,comité_bassin!A:B,2,0)</f>
        <v>Loire-Bretagne</v>
      </c>
      <c r="B787" s="40" t="str">
        <f>VLOOKUP(E787,'Région SAGE'!$A$2:$B$233,2,0)</f>
        <v>BRETAGNE</v>
      </c>
      <c r="C787" s="40" t="str">
        <f>VLOOKUP(E787,'département SAGE'!$A$2:$B$192,2,0)</f>
        <v>COTES-D'ARMOR</v>
      </c>
      <c r="D787" s="41" t="s">
        <v>2960</v>
      </c>
      <c r="E787" s="75" t="s">
        <v>2961</v>
      </c>
      <c r="F787" s="42">
        <f>VLOOKUP(E787,date_approbation!$A$2:$B$192,2,0)</f>
        <v>41744</v>
      </c>
      <c r="G787" s="42" t="str">
        <f>VLOOKUP(E787,' SAGE nécessaire'!$A$2:$C$192,2,0)</f>
        <v>oui</v>
      </c>
      <c r="H787" s="42" t="str">
        <f>VLOOKUP(E787,' SAGE nécessaire'!$A$2:$C$192,3,0)</f>
        <v>non</v>
      </c>
      <c r="I787" s="43" t="s">
        <v>493</v>
      </c>
      <c r="J787" s="44" t="s">
        <v>2970</v>
      </c>
      <c r="K787" s="40" t="s">
        <v>73</v>
      </c>
      <c r="L787" s="45" t="s">
        <v>74</v>
      </c>
      <c r="M787" s="59" t="s">
        <v>119</v>
      </c>
      <c r="N787" s="45"/>
      <c r="O787" s="46"/>
      <c r="P787" s="47" t="s">
        <v>2971</v>
      </c>
      <c r="Q787" s="48" t="s">
        <v>2972</v>
      </c>
      <c r="R787" s="79" t="s">
        <v>200</v>
      </c>
      <c r="S787" s="55" t="s">
        <v>1611</v>
      </c>
      <c r="T787" s="81" t="s">
        <v>460</v>
      </c>
      <c r="U787" s="52" t="s">
        <v>81</v>
      </c>
      <c r="V787" s="58" t="s">
        <v>93</v>
      </c>
      <c r="X787" s="54" t="s">
        <v>83</v>
      </c>
      <c r="Y787" s="54" t="s">
        <v>83</v>
      </c>
      <c r="Z787" s="54" t="s">
        <v>84</v>
      </c>
      <c r="AA787" s="50"/>
      <c r="AB787" s="55"/>
      <c r="AC787" s="56"/>
      <c r="AJR787"/>
      <c r="AJS787"/>
      <c r="AJT787"/>
      <c r="AJU787"/>
      <c r="AJV787"/>
      <c r="AJW787"/>
      <c r="AJX787"/>
      <c r="AJY787"/>
      <c r="AJZ787"/>
      <c r="AKA787"/>
      <c r="AKB787"/>
      <c r="AKC787"/>
      <c r="AKD787"/>
      <c r="AKE787"/>
      <c r="AKF787"/>
      <c r="AKG787"/>
      <c r="AKH787"/>
      <c r="AKI787"/>
      <c r="AKJ787"/>
      <c r="AKK787"/>
      <c r="AKL787"/>
      <c r="AKM787"/>
      <c r="AKN787"/>
      <c r="AKO787"/>
      <c r="AKP787"/>
      <c r="AKQ787"/>
      <c r="AKR787"/>
      <c r="AKS787"/>
      <c r="AKT787"/>
      <c r="AKU787"/>
      <c r="AKV787"/>
      <c r="AKW787"/>
      <c r="AKX787"/>
      <c r="AKY787"/>
      <c r="AKZ787"/>
      <c r="ALA787"/>
      <c r="ALB787"/>
      <c r="ALC787"/>
      <c r="ALD787"/>
      <c r="ALE787"/>
      <c r="ALF787"/>
      <c r="ALG787"/>
      <c r="ALH787"/>
      <c r="ALI787"/>
      <c r="ALJ787"/>
      <c r="ALK787"/>
      <c r="ALL787"/>
      <c r="ALM787"/>
      <c r="ALN787"/>
      <c r="ALO787"/>
      <c r="ALP787"/>
      <c r="ALQ787"/>
      <c r="ALR787"/>
      <c r="ALS787"/>
      <c r="ALT787"/>
      <c r="ALU787"/>
      <c r="ALV787"/>
      <c r="ALW787"/>
      <c r="ALX787"/>
      <c r="ALY787"/>
      <c r="ALZ787"/>
      <c r="AMA787"/>
      <c r="AMB787"/>
      <c r="AMC787"/>
      <c r="AMD787"/>
      <c r="AME787"/>
      <c r="AMF787"/>
      <c r="AMG787"/>
      <c r="AMH787"/>
      <c r="AMI787"/>
      <c r="AMJ787"/>
    </row>
    <row r="788" spans="1:1024" s="57" customFormat="1" ht="42" x14ac:dyDescent="0.3">
      <c r="A788" s="40" t="str">
        <f>VLOOKUP(E788,comité_bassin!A:B,2,0)</f>
        <v>Loire-Bretagne</v>
      </c>
      <c r="B788" s="40" t="str">
        <f>VLOOKUP(E788,'Région SAGE'!$A$2:$B$233,2,0)</f>
        <v>BRETAGNE</v>
      </c>
      <c r="C788" s="40" t="str">
        <f>VLOOKUP(E788,'département SAGE'!$A$2:$B$192,2,0)</f>
        <v>FINISTERE</v>
      </c>
      <c r="D788" s="41" t="s">
        <v>2973</v>
      </c>
      <c r="E788" s="75" t="s">
        <v>2974</v>
      </c>
      <c r="F788" s="42">
        <f>VLOOKUP(E788,date_approbation!$A$2:$B$192,2,0)</f>
        <v>41688</v>
      </c>
      <c r="G788" s="42" t="str">
        <f>VLOOKUP(E788,' SAGE nécessaire'!$A$2:$C$192,2,0)</f>
        <v>oui</v>
      </c>
      <c r="H788" s="42" t="str">
        <f>VLOOKUP(E788,' SAGE nécessaire'!$A$2:$C$192,3,0)</f>
        <v>non</v>
      </c>
      <c r="I788" s="43" t="s">
        <v>480</v>
      </c>
      <c r="J788" s="44" t="s">
        <v>2975</v>
      </c>
      <c r="K788" s="40" t="s">
        <v>73</v>
      </c>
      <c r="L788" s="45" t="str">
        <f>IF(OR(S788="2°a)", S788="2°b)",S788="2°c)",S788="4°"),"Milieux aquatiques","")</f>
        <v>Milieux aquatiques</v>
      </c>
      <c r="M788" s="46" t="s">
        <v>87</v>
      </c>
      <c r="N788" s="45"/>
      <c r="O788" s="46"/>
      <c r="P788" s="47" t="s">
        <v>2976</v>
      </c>
      <c r="Q788" s="48" t="s">
        <v>2976</v>
      </c>
      <c r="R788" s="79" t="s">
        <v>200</v>
      </c>
      <c r="S788" s="55" t="s">
        <v>79</v>
      </c>
      <c r="T788" s="81" t="s">
        <v>92</v>
      </c>
      <c r="U788" s="52"/>
      <c r="V788" s="58" t="s">
        <v>93</v>
      </c>
      <c r="X788" s="54" t="s">
        <v>83</v>
      </c>
      <c r="Y788" s="54" t="s">
        <v>83</v>
      </c>
      <c r="Z788" s="54" t="s">
        <v>84</v>
      </c>
      <c r="AA788" s="50"/>
      <c r="AB788" s="55"/>
      <c r="AC788" s="56"/>
      <c r="AJR788"/>
      <c r="AJS788"/>
      <c r="AJT788"/>
      <c r="AJU788"/>
      <c r="AJV788"/>
      <c r="AJW788"/>
      <c r="AJX788"/>
      <c r="AJY788"/>
      <c r="AJZ788"/>
      <c r="AKA788"/>
      <c r="AKB788"/>
      <c r="AKC788"/>
      <c r="AKD788"/>
      <c r="AKE788"/>
      <c r="AKF788"/>
      <c r="AKG788"/>
      <c r="AKH788"/>
      <c r="AKI788"/>
      <c r="AKJ788"/>
      <c r="AKK788"/>
      <c r="AKL788"/>
      <c r="AKM788"/>
      <c r="AKN788"/>
      <c r="AKO788"/>
      <c r="AKP788"/>
      <c r="AKQ788"/>
      <c r="AKR788"/>
      <c r="AKS788"/>
      <c r="AKT788"/>
      <c r="AKU788"/>
      <c r="AKV788"/>
      <c r="AKW788"/>
      <c r="AKX788"/>
      <c r="AKY788"/>
      <c r="AKZ788"/>
      <c r="ALA788"/>
      <c r="ALB788"/>
      <c r="ALC788"/>
      <c r="ALD788"/>
      <c r="ALE788"/>
      <c r="ALF788"/>
      <c r="ALG788"/>
      <c r="ALH788"/>
      <c r="ALI788"/>
      <c r="ALJ788"/>
      <c r="ALK788"/>
      <c r="ALL788"/>
      <c r="ALM788"/>
      <c r="ALN788"/>
      <c r="ALO788"/>
      <c r="ALP788"/>
      <c r="ALQ788"/>
      <c r="ALR788"/>
      <c r="ALS788"/>
      <c r="ALT788"/>
      <c r="ALU788"/>
      <c r="ALV788"/>
      <c r="ALW788"/>
      <c r="ALX788"/>
      <c r="ALY788"/>
      <c r="ALZ788"/>
      <c r="AMA788"/>
      <c r="AMB788"/>
      <c r="AMC788"/>
      <c r="AMD788"/>
      <c r="AME788"/>
      <c r="AMF788"/>
      <c r="AMG788"/>
      <c r="AMH788"/>
      <c r="AMI788"/>
      <c r="AMJ788"/>
    </row>
    <row r="789" spans="1:1024" s="57" customFormat="1" ht="409.6" x14ac:dyDescent="0.3">
      <c r="A789" s="40" t="str">
        <f>VLOOKUP(E789,comité_bassin!A:B,2,0)</f>
        <v>Rhin-Meuse, Artois-Picardie</v>
      </c>
      <c r="B789" s="40" t="str">
        <f>VLOOKUP(E789,'Région SAGE'!$A$2:$B$233,2,0)</f>
        <v>GRAND-EST</v>
      </c>
      <c r="C789" s="40" t="str">
        <f>VLOOKUP(E789,'département SAGE'!$A$2:$B$192,2,0)</f>
        <v>BAS-RHIN</v>
      </c>
      <c r="D789" s="41" t="s">
        <v>2977</v>
      </c>
      <c r="E789" s="75" t="s">
        <v>2978</v>
      </c>
      <c r="F789" s="42">
        <f>VLOOKUP(E789,date_approbation!$A$2:$B$192,2,0)</f>
        <v>42473</v>
      </c>
      <c r="G789" s="42" t="str">
        <f>VLOOKUP(E789,' SAGE nécessaire'!$A$2:$C$192,2,0)</f>
        <v>non</v>
      </c>
      <c r="H789" s="42" t="str">
        <f>VLOOKUP(E789,' SAGE nécessaire'!$A$2:$C$192,3,0)</f>
        <v>non</v>
      </c>
      <c r="I789" s="43" t="s">
        <v>480</v>
      </c>
      <c r="J789" s="44" t="s">
        <v>2979</v>
      </c>
      <c r="K789" s="40" t="s">
        <v>73</v>
      </c>
      <c r="L789" s="45" t="str">
        <f>IF(OR(S789="2°a)", S789="2°b)",S789="2°c)",S789="4°"),"Milieux aquatiques","")</f>
        <v>Milieux aquatiques</v>
      </c>
      <c r="M789" s="46" t="s">
        <v>951</v>
      </c>
      <c r="N789" s="45"/>
      <c r="O789" s="46"/>
      <c r="P789" s="47" t="s">
        <v>2980</v>
      </c>
      <c r="Q789" s="48" t="s">
        <v>2981</v>
      </c>
      <c r="R789" s="79" t="s">
        <v>200</v>
      </c>
      <c r="S789" s="50" t="s">
        <v>79</v>
      </c>
      <c r="T789" s="67" t="s">
        <v>954</v>
      </c>
      <c r="U789" s="52" t="s">
        <v>81</v>
      </c>
      <c r="V789" s="58" t="s">
        <v>93</v>
      </c>
      <c r="X789" s="54" t="s">
        <v>83</v>
      </c>
      <c r="Y789" s="54" t="s">
        <v>83</v>
      </c>
      <c r="Z789" s="54" t="s">
        <v>84</v>
      </c>
      <c r="AA789" s="50"/>
      <c r="AB789" s="55"/>
      <c r="AC789" s="56"/>
      <c r="AJR789"/>
      <c r="AJS789"/>
      <c r="AJT789"/>
      <c r="AJU789"/>
      <c r="AJV789"/>
      <c r="AJW789"/>
      <c r="AJX789"/>
      <c r="AJY789"/>
      <c r="AJZ789"/>
      <c r="AKA789"/>
      <c r="AKB789"/>
      <c r="AKC789"/>
      <c r="AKD789"/>
      <c r="AKE789"/>
      <c r="AKF789"/>
      <c r="AKG789"/>
      <c r="AKH789"/>
      <c r="AKI789"/>
      <c r="AKJ789"/>
      <c r="AKK789"/>
      <c r="AKL789"/>
      <c r="AKM789"/>
      <c r="AKN789"/>
      <c r="AKO789"/>
      <c r="AKP789"/>
      <c r="AKQ789"/>
      <c r="AKR789"/>
      <c r="AKS789"/>
      <c r="AKT789"/>
      <c r="AKU789"/>
      <c r="AKV789"/>
      <c r="AKW789"/>
      <c r="AKX789"/>
      <c r="AKY789"/>
      <c r="AKZ789"/>
      <c r="ALA789"/>
      <c r="ALB789"/>
      <c r="ALC789"/>
      <c r="ALD789"/>
      <c r="ALE789"/>
      <c r="ALF789"/>
      <c r="ALG789"/>
      <c r="ALH789"/>
      <c r="ALI789"/>
      <c r="ALJ789"/>
      <c r="ALK789"/>
      <c r="ALL789"/>
      <c r="ALM789"/>
      <c r="ALN789"/>
      <c r="ALO789"/>
      <c r="ALP789"/>
      <c r="ALQ789"/>
      <c r="ALR789"/>
      <c r="ALS789"/>
      <c r="ALT789"/>
      <c r="ALU789"/>
      <c r="ALV789"/>
      <c r="ALW789"/>
      <c r="ALX789"/>
      <c r="ALY789"/>
      <c r="ALZ789"/>
      <c r="AMA789"/>
      <c r="AMB789"/>
      <c r="AMC789"/>
      <c r="AMD789"/>
      <c r="AME789"/>
      <c r="AMF789"/>
      <c r="AMG789"/>
      <c r="AMH789"/>
      <c r="AMI789"/>
      <c r="AMJ789"/>
    </row>
    <row r="790" spans="1:1024" s="57" customFormat="1" ht="409.6" x14ac:dyDescent="0.3">
      <c r="A790" s="40" t="str">
        <f>VLOOKUP(E790,comité_bassin!A:B,2,0)</f>
        <v>Rhin-Meuse, Artois-Picardie</v>
      </c>
      <c r="B790" s="40" t="str">
        <f>VLOOKUP(E790,'Région SAGE'!$A$2:$B$233,2,0)</f>
        <v>GRAND-EST</v>
      </c>
      <c r="C790" s="40" t="str">
        <f>VLOOKUP(E790,'département SAGE'!$A$2:$B$192,2,0)</f>
        <v>BAS-RHIN</v>
      </c>
      <c r="D790" s="41" t="s">
        <v>2977</v>
      </c>
      <c r="E790" s="75" t="s">
        <v>2978</v>
      </c>
      <c r="F790" s="42">
        <f>VLOOKUP(E790,date_approbation!$A$2:$B$192,2,0)</f>
        <v>42473</v>
      </c>
      <c r="G790" s="42" t="str">
        <f>VLOOKUP(E790,' SAGE nécessaire'!$A$2:$C$192,2,0)</f>
        <v>non</v>
      </c>
      <c r="H790" s="42" t="str">
        <f>VLOOKUP(E790,' SAGE nécessaire'!$A$2:$C$192,3,0)</f>
        <v>non</v>
      </c>
      <c r="I790" s="43" t="s">
        <v>484</v>
      </c>
      <c r="J790" s="44" t="s">
        <v>2982</v>
      </c>
      <c r="K790" s="40" t="s">
        <v>73</v>
      </c>
      <c r="L790" s="45" t="str">
        <f>IF(OR(S790="2°a)", S790="2°b)",S790="2°c)",S790="4°"),"Milieux aquatiques","")</f>
        <v>Milieux aquatiques</v>
      </c>
      <c r="M790" s="46" t="s">
        <v>87</v>
      </c>
      <c r="N790" s="45"/>
      <c r="O790" s="46"/>
      <c r="P790" s="47" t="s">
        <v>2983</v>
      </c>
      <c r="Q790" s="48" t="s">
        <v>2984</v>
      </c>
      <c r="R790" s="79" t="s">
        <v>200</v>
      </c>
      <c r="S790" s="50" t="s">
        <v>79</v>
      </c>
      <c r="T790" s="81" t="s">
        <v>92</v>
      </c>
      <c r="U790" s="52" t="s">
        <v>81</v>
      </c>
      <c r="V790" s="58" t="s">
        <v>82</v>
      </c>
      <c r="X790" s="54" t="s">
        <v>83</v>
      </c>
      <c r="Y790" s="54" t="s">
        <v>83</v>
      </c>
      <c r="Z790" s="54" t="s">
        <v>84</v>
      </c>
      <c r="AA790" s="50"/>
      <c r="AB790" s="55"/>
      <c r="AC790" s="56"/>
      <c r="AJR790"/>
      <c r="AJS790"/>
      <c r="AJT790"/>
      <c r="AJU790"/>
      <c r="AJV790"/>
      <c r="AJW790"/>
      <c r="AJX790"/>
      <c r="AJY790"/>
      <c r="AJZ790"/>
      <c r="AKA790"/>
      <c r="AKB790"/>
      <c r="AKC790"/>
      <c r="AKD790"/>
      <c r="AKE790"/>
      <c r="AKF790"/>
      <c r="AKG790"/>
      <c r="AKH790"/>
      <c r="AKI790"/>
      <c r="AKJ790"/>
      <c r="AKK790"/>
      <c r="AKL790"/>
      <c r="AKM790"/>
      <c r="AKN790"/>
      <c r="AKO790"/>
      <c r="AKP790"/>
      <c r="AKQ790"/>
      <c r="AKR790"/>
      <c r="AKS790"/>
      <c r="AKT790"/>
      <c r="AKU790"/>
      <c r="AKV790"/>
      <c r="AKW790"/>
      <c r="AKX790"/>
      <c r="AKY790"/>
      <c r="AKZ790"/>
      <c r="ALA790"/>
      <c r="ALB790"/>
      <c r="ALC790"/>
      <c r="ALD790"/>
      <c r="ALE790"/>
      <c r="ALF790"/>
      <c r="ALG790"/>
      <c r="ALH790"/>
      <c r="ALI790"/>
      <c r="ALJ790"/>
      <c r="ALK790"/>
      <c r="ALL790"/>
      <c r="ALM790"/>
      <c r="ALN790"/>
      <c r="ALO790"/>
      <c r="ALP790"/>
      <c r="ALQ790"/>
      <c r="ALR790"/>
      <c r="ALS790"/>
      <c r="ALT790"/>
      <c r="ALU790"/>
      <c r="ALV790"/>
      <c r="ALW790"/>
      <c r="ALX790"/>
      <c r="ALY790"/>
      <c r="ALZ790"/>
      <c r="AMA790"/>
      <c r="AMB790"/>
      <c r="AMC790"/>
      <c r="AMD790"/>
      <c r="AME790"/>
      <c r="AMF790"/>
      <c r="AMG790"/>
      <c r="AMH790"/>
      <c r="AMI790"/>
      <c r="AMJ790"/>
    </row>
    <row r="791" spans="1:1024" s="57" customFormat="1" ht="231" x14ac:dyDescent="0.3">
      <c r="A791" s="40" t="str">
        <f>VLOOKUP(E791,comité_bassin!A:B,2,0)</f>
        <v>Loire-Bretagne</v>
      </c>
      <c r="B791" s="40" t="str">
        <f>VLOOKUP(E791,'Région SAGE'!$A$2:$B$233,2,0)</f>
        <v>BRETAGNE</v>
      </c>
      <c r="C791" s="40" t="str">
        <f>VLOOKUP(E791,'département SAGE'!$A$2:$B$192,2,0)</f>
        <v>FINISTERE</v>
      </c>
      <c r="D791" s="41" t="s">
        <v>2985</v>
      </c>
      <c r="E791" s="75" t="s">
        <v>2986</v>
      </c>
      <c r="F791" s="42">
        <f>VLOOKUP(E791,date_approbation!$A$2:$B$192,2,0)</f>
        <v>40344</v>
      </c>
      <c r="G791" s="42" t="str">
        <f>VLOOKUP(E791,' SAGE nécessaire'!$A$2:$C$192,2,0)</f>
        <v>non</v>
      </c>
      <c r="H791" s="42" t="str">
        <f>VLOOKUP(E791,' SAGE nécessaire'!$A$2:$C$192,3,0)</f>
        <v>non</v>
      </c>
      <c r="I791" s="43" t="s">
        <v>480</v>
      </c>
      <c r="J791" s="44" t="s">
        <v>2987</v>
      </c>
      <c r="K791" s="40" t="s">
        <v>73</v>
      </c>
      <c r="L791" s="45" t="s">
        <v>2682</v>
      </c>
      <c r="M791" s="46" t="s">
        <v>248</v>
      </c>
      <c r="N791" s="45"/>
      <c r="O791" s="46"/>
      <c r="P791" s="47" t="s">
        <v>2988</v>
      </c>
      <c r="Q791" s="48" t="s">
        <v>2989</v>
      </c>
      <c r="R791" s="79" t="s">
        <v>220</v>
      </c>
      <c r="S791" s="55" t="s">
        <v>1811</v>
      </c>
      <c r="T791" s="81" t="s">
        <v>545</v>
      </c>
      <c r="U791" s="52"/>
      <c r="V791" s="58" t="s">
        <v>82</v>
      </c>
      <c r="X791" s="54" t="s">
        <v>83</v>
      </c>
      <c r="Y791" s="90" t="s">
        <v>71</v>
      </c>
      <c r="Z791" s="54" t="s">
        <v>84</v>
      </c>
      <c r="AA791" s="50"/>
      <c r="AB791" s="55"/>
      <c r="AC791" s="56"/>
      <c r="AJR791"/>
      <c r="AJS791"/>
      <c r="AJT791"/>
      <c r="AJU791"/>
      <c r="AJV791"/>
      <c r="AJW791"/>
      <c r="AJX791"/>
      <c r="AJY791"/>
      <c r="AJZ791"/>
      <c r="AKA791"/>
      <c r="AKB791"/>
      <c r="AKC791"/>
      <c r="AKD791"/>
      <c r="AKE791"/>
      <c r="AKF791"/>
      <c r="AKG791"/>
      <c r="AKH791"/>
      <c r="AKI791"/>
      <c r="AKJ791"/>
      <c r="AKK791"/>
      <c r="AKL791"/>
      <c r="AKM791"/>
      <c r="AKN791"/>
      <c r="AKO791"/>
      <c r="AKP791"/>
      <c r="AKQ791"/>
      <c r="AKR791"/>
      <c r="AKS791"/>
      <c r="AKT791"/>
      <c r="AKU791"/>
      <c r="AKV791"/>
      <c r="AKW791"/>
      <c r="AKX791"/>
      <c r="AKY791"/>
      <c r="AKZ791"/>
      <c r="ALA791"/>
      <c r="ALB791"/>
      <c r="ALC791"/>
      <c r="ALD791"/>
      <c r="ALE791"/>
      <c r="ALF791"/>
      <c r="ALG791"/>
      <c r="ALH791"/>
      <c r="ALI791"/>
      <c r="ALJ791"/>
      <c r="ALK791"/>
      <c r="ALL791"/>
      <c r="ALM791"/>
      <c r="ALN791"/>
      <c r="ALO791"/>
      <c r="ALP791"/>
      <c r="ALQ791"/>
      <c r="ALR791"/>
      <c r="ALS791"/>
      <c r="ALT791"/>
      <c r="ALU791"/>
      <c r="ALV791"/>
      <c r="ALW791"/>
      <c r="ALX791"/>
      <c r="ALY791"/>
      <c r="ALZ791"/>
      <c r="AMA791"/>
      <c r="AMB791"/>
      <c r="AMC791"/>
      <c r="AMD791"/>
      <c r="AME791"/>
      <c r="AMF791"/>
      <c r="AMG791"/>
      <c r="AMH791"/>
      <c r="AMI791"/>
      <c r="AMJ791"/>
    </row>
    <row r="792" spans="1:1024" s="57" customFormat="1" ht="231" x14ac:dyDescent="0.3">
      <c r="A792" s="40" t="str">
        <f>VLOOKUP(E792,comité_bassin!A:B,2,0)</f>
        <v>Loire-Bretagne</v>
      </c>
      <c r="B792" s="40" t="str">
        <f>VLOOKUP(E792,'Région SAGE'!$A$2:$B$233,2,0)</f>
        <v>BRETAGNE</v>
      </c>
      <c r="C792" s="40" t="str">
        <f>VLOOKUP(E792,'département SAGE'!$A$2:$B$192,2,0)</f>
        <v>FINISTERE</v>
      </c>
      <c r="D792" s="41" t="s">
        <v>2985</v>
      </c>
      <c r="E792" s="75" t="s">
        <v>2986</v>
      </c>
      <c r="F792" s="42">
        <f>VLOOKUP(E792,date_approbation!$A$2:$B$192,2,0)</f>
        <v>40344</v>
      </c>
      <c r="G792" s="42" t="str">
        <f>VLOOKUP(E792,' SAGE nécessaire'!$A$2:$C$192,2,0)</f>
        <v>non</v>
      </c>
      <c r="H792" s="42" t="str">
        <f>VLOOKUP(E792,' SAGE nécessaire'!$A$2:$C$192,3,0)</f>
        <v>non</v>
      </c>
      <c r="I792" s="43" t="s">
        <v>480</v>
      </c>
      <c r="J792" s="44" t="s">
        <v>2990</v>
      </c>
      <c r="K792" s="40" t="s">
        <v>73</v>
      </c>
      <c r="L792" s="45" t="s">
        <v>2682</v>
      </c>
      <c r="M792" s="46" t="s">
        <v>248</v>
      </c>
      <c r="N792" s="45"/>
      <c r="O792" s="46"/>
      <c r="P792" s="47" t="s">
        <v>2988</v>
      </c>
      <c r="Q792" s="48" t="s">
        <v>2989</v>
      </c>
      <c r="R792" s="79" t="s">
        <v>220</v>
      </c>
      <c r="S792" s="55" t="s">
        <v>1811</v>
      </c>
      <c r="T792" s="81" t="s">
        <v>545</v>
      </c>
      <c r="U792" s="52"/>
      <c r="V792" s="58" t="s">
        <v>82</v>
      </c>
      <c r="X792" s="54" t="s">
        <v>83</v>
      </c>
      <c r="Y792" s="90" t="s">
        <v>71</v>
      </c>
      <c r="Z792" s="54" t="s">
        <v>84</v>
      </c>
      <c r="AA792" s="50"/>
      <c r="AB792" s="55"/>
      <c r="AC792" s="56"/>
      <c r="AJR792"/>
      <c r="AJS792"/>
      <c r="AJT792"/>
      <c r="AJU792"/>
      <c r="AJV792"/>
      <c r="AJW792"/>
      <c r="AJX792"/>
      <c r="AJY792"/>
      <c r="AJZ792"/>
      <c r="AKA792"/>
      <c r="AKB792"/>
      <c r="AKC792"/>
      <c r="AKD792"/>
      <c r="AKE792"/>
      <c r="AKF792"/>
      <c r="AKG792"/>
      <c r="AKH792"/>
      <c r="AKI792"/>
      <c r="AKJ792"/>
      <c r="AKK792"/>
      <c r="AKL792"/>
      <c r="AKM792"/>
      <c r="AKN792"/>
      <c r="AKO792"/>
      <c r="AKP792"/>
      <c r="AKQ792"/>
      <c r="AKR792"/>
      <c r="AKS792"/>
      <c r="AKT792"/>
      <c r="AKU792"/>
      <c r="AKV792"/>
      <c r="AKW792"/>
      <c r="AKX792"/>
      <c r="AKY792"/>
      <c r="AKZ792"/>
      <c r="ALA792"/>
      <c r="ALB792"/>
      <c r="ALC792"/>
      <c r="ALD792"/>
      <c r="ALE792"/>
      <c r="ALF792"/>
      <c r="ALG792"/>
      <c r="ALH792"/>
      <c r="ALI792"/>
      <c r="ALJ792"/>
      <c r="ALK792"/>
      <c r="ALL792"/>
      <c r="ALM792"/>
      <c r="ALN792"/>
      <c r="ALO792"/>
      <c r="ALP792"/>
      <c r="ALQ792"/>
      <c r="ALR792"/>
      <c r="ALS792"/>
      <c r="ALT792"/>
      <c r="ALU792"/>
      <c r="ALV792"/>
      <c r="ALW792"/>
      <c r="ALX792"/>
      <c r="ALY792"/>
      <c r="ALZ792"/>
      <c r="AMA792"/>
      <c r="AMB792"/>
      <c r="AMC792"/>
      <c r="AMD792"/>
      <c r="AME792"/>
      <c r="AMF792"/>
      <c r="AMG792"/>
      <c r="AMH792"/>
      <c r="AMI792"/>
      <c r="AMJ792"/>
    </row>
    <row r="793" spans="1:1024" s="57" customFormat="1" ht="63" x14ac:dyDescent="0.3">
      <c r="A793" s="40" t="str">
        <f>VLOOKUP(E793,comité_bassin!A:B,2,0)</f>
        <v>Loire-Bretagne</v>
      </c>
      <c r="B793" s="40" t="str">
        <f>VLOOKUP(E793,'Région SAGE'!$A$2:$B$233,2,0)</f>
        <v>BRETAGNE</v>
      </c>
      <c r="C793" s="40" t="str">
        <f>VLOOKUP(E793,'département SAGE'!$A$2:$B$192,2,0)</f>
        <v>FINISTERE</v>
      </c>
      <c r="D793" s="41" t="s">
        <v>2985</v>
      </c>
      <c r="E793" s="75" t="s">
        <v>2986</v>
      </c>
      <c r="F793" s="42">
        <f>VLOOKUP(E793,date_approbation!$A$2:$B$192,2,0)</f>
        <v>40344</v>
      </c>
      <c r="G793" s="42" t="str">
        <f>VLOOKUP(E793,' SAGE nécessaire'!$A$2:$C$192,2,0)</f>
        <v>non</v>
      </c>
      <c r="H793" s="42" t="str">
        <f>VLOOKUP(E793,' SAGE nécessaire'!$A$2:$C$192,3,0)</f>
        <v>non</v>
      </c>
      <c r="I793" s="43" t="s">
        <v>484</v>
      </c>
      <c r="J793" s="44" t="s">
        <v>2990</v>
      </c>
      <c r="K793" s="40" t="s">
        <v>73</v>
      </c>
      <c r="L793" s="45" t="s">
        <v>2682</v>
      </c>
      <c r="M793" s="46" t="s">
        <v>248</v>
      </c>
      <c r="N793" s="45"/>
      <c r="O793" s="46"/>
      <c r="P793" s="47" t="s">
        <v>2991</v>
      </c>
      <c r="Q793" s="48" t="s">
        <v>2992</v>
      </c>
      <c r="R793" s="79" t="s">
        <v>220</v>
      </c>
      <c r="S793" s="55" t="s">
        <v>1811</v>
      </c>
      <c r="T793" s="67" t="s">
        <v>302</v>
      </c>
      <c r="U793" s="52"/>
      <c r="V793" s="58" t="s">
        <v>82</v>
      </c>
      <c r="X793" s="54" t="s">
        <v>83</v>
      </c>
      <c r="Y793" s="90" t="s">
        <v>71</v>
      </c>
      <c r="Z793" s="54" t="s">
        <v>84</v>
      </c>
      <c r="AA793" s="50" t="s">
        <v>2993</v>
      </c>
      <c r="AB793" s="55"/>
      <c r="AC793" s="56"/>
      <c r="AJR793"/>
      <c r="AJS793"/>
      <c r="AJT793"/>
      <c r="AJU793"/>
      <c r="AJV793"/>
      <c r="AJW793"/>
      <c r="AJX793"/>
      <c r="AJY793"/>
      <c r="AJZ793"/>
      <c r="AKA793"/>
      <c r="AKB793"/>
      <c r="AKC793"/>
      <c r="AKD793"/>
      <c r="AKE793"/>
      <c r="AKF793"/>
      <c r="AKG793"/>
      <c r="AKH793"/>
      <c r="AKI793"/>
      <c r="AKJ793"/>
      <c r="AKK793"/>
      <c r="AKL793"/>
      <c r="AKM793"/>
      <c r="AKN793"/>
      <c r="AKO793"/>
      <c r="AKP793"/>
      <c r="AKQ793"/>
      <c r="AKR793"/>
      <c r="AKS793"/>
      <c r="AKT793"/>
      <c r="AKU793"/>
      <c r="AKV793"/>
      <c r="AKW793"/>
      <c r="AKX793"/>
      <c r="AKY793"/>
      <c r="AKZ793"/>
      <c r="ALA793"/>
      <c r="ALB793"/>
      <c r="ALC793"/>
      <c r="ALD793"/>
      <c r="ALE793"/>
      <c r="ALF793"/>
      <c r="ALG793"/>
      <c r="ALH793"/>
      <c r="ALI793"/>
      <c r="ALJ793"/>
      <c r="ALK793"/>
      <c r="ALL793"/>
      <c r="ALM793"/>
      <c r="ALN793"/>
      <c r="ALO793"/>
      <c r="ALP793"/>
      <c r="ALQ793"/>
      <c r="ALR793"/>
      <c r="ALS793"/>
      <c r="ALT793"/>
      <c r="ALU793"/>
      <c r="ALV793"/>
      <c r="ALW793"/>
      <c r="ALX793"/>
      <c r="ALY793"/>
      <c r="ALZ793"/>
      <c r="AMA793"/>
      <c r="AMB793"/>
      <c r="AMC793"/>
      <c r="AMD793"/>
      <c r="AME793"/>
      <c r="AMF793"/>
      <c r="AMG793"/>
      <c r="AMH793"/>
      <c r="AMI793"/>
      <c r="AMJ793"/>
    </row>
    <row r="794" spans="1:1024" s="57" customFormat="1" ht="315" x14ac:dyDescent="0.3">
      <c r="A794" s="40" t="str">
        <f>VLOOKUP(E794,comité_bassin!A:B,2,0)</f>
        <v>Loire-Bretagne</v>
      </c>
      <c r="B794" s="40" t="str">
        <f>VLOOKUP(E794,'Région SAGE'!$A$2:$B$233,2,0)</f>
        <v>BRETAGNE</v>
      </c>
      <c r="C794" s="40" t="str">
        <f>VLOOKUP(E794,'département SAGE'!$A$2:$B$192,2,0)</f>
        <v>FINISTERE</v>
      </c>
      <c r="D794" s="41" t="s">
        <v>2985</v>
      </c>
      <c r="E794" s="75" t="s">
        <v>2986</v>
      </c>
      <c r="F794" s="42">
        <f>VLOOKUP(E794,date_approbation!$A$2:$B$192,2,0)</f>
        <v>40344</v>
      </c>
      <c r="G794" s="42" t="str">
        <f>VLOOKUP(E794,' SAGE nécessaire'!$A$2:$C$192,2,0)</f>
        <v>non</v>
      </c>
      <c r="H794" s="42" t="str">
        <f>VLOOKUP(E794,' SAGE nécessaire'!$A$2:$C$192,3,0)</f>
        <v>non</v>
      </c>
      <c r="I794" s="43" t="s">
        <v>489</v>
      </c>
      <c r="J794" s="44" t="s">
        <v>2994</v>
      </c>
      <c r="K794" s="40" t="s">
        <v>73</v>
      </c>
      <c r="L794" s="45" t="s">
        <v>2682</v>
      </c>
      <c r="M794" s="46" t="s">
        <v>248</v>
      </c>
      <c r="N794" s="45"/>
      <c r="O794" s="46"/>
      <c r="P794" s="47" t="s">
        <v>2995</v>
      </c>
      <c r="Q794" s="48" t="s">
        <v>2996</v>
      </c>
      <c r="R794" s="79" t="s">
        <v>220</v>
      </c>
      <c r="S794" s="55" t="s">
        <v>1811</v>
      </c>
      <c r="T794" s="67" t="s">
        <v>302</v>
      </c>
      <c r="U794" s="52"/>
      <c r="V794" s="58" t="s">
        <v>93</v>
      </c>
      <c r="X794" s="54" t="s">
        <v>83</v>
      </c>
      <c r="Y794" s="90" t="s">
        <v>71</v>
      </c>
      <c r="Z794" s="54" t="s">
        <v>84</v>
      </c>
      <c r="AA794" s="50"/>
      <c r="AB794" s="55"/>
      <c r="AC794" s="56"/>
      <c r="AJR794"/>
      <c r="AJS794"/>
      <c r="AJT794"/>
      <c r="AJU794"/>
      <c r="AJV794"/>
      <c r="AJW794"/>
      <c r="AJX794"/>
      <c r="AJY794"/>
      <c r="AJZ794"/>
      <c r="AKA794"/>
      <c r="AKB794"/>
      <c r="AKC794"/>
      <c r="AKD794"/>
      <c r="AKE794"/>
      <c r="AKF794"/>
      <c r="AKG794"/>
      <c r="AKH794"/>
      <c r="AKI794"/>
      <c r="AKJ794"/>
      <c r="AKK794"/>
      <c r="AKL794"/>
      <c r="AKM794"/>
      <c r="AKN794"/>
      <c r="AKO794"/>
      <c r="AKP794"/>
      <c r="AKQ794"/>
      <c r="AKR794"/>
      <c r="AKS794"/>
      <c r="AKT794"/>
      <c r="AKU794"/>
      <c r="AKV794"/>
      <c r="AKW794"/>
      <c r="AKX794"/>
      <c r="AKY794"/>
      <c r="AKZ794"/>
      <c r="ALA794"/>
      <c r="ALB794"/>
      <c r="ALC794"/>
      <c r="ALD794"/>
      <c r="ALE794"/>
      <c r="ALF794"/>
      <c r="ALG794"/>
      <c r="ALH794"/>
      <c r="ALI794"/>
      <c r="ALJ794"/>
      <c r="ALK794"/>
      <c r="ALL794"/>
      <c r="ALM794"/>
      <c r="ALN794"/>
      <c r="ALO794"/>
      <c r="ALP794"/>
      <c r="ALQ794"/>
      <c r="ALR794"/>
      <c r="ALS794"/>
      <c r="ALT794"/>
      <c r="ALU794"/>
      <c r="ALV794"/>
      <c r="ALW794"/>
      <c r="ALX794"/>
      <c r="ALY794"/>
      <c r="ALZ794"/>
      <c r="AMA794"/>
      <c r="AMB794"/>
      <c r="AMC794"/>
      <c r="AMD794"/>
      <c r="AME794"/>
      <c r="AMF794"/>
      <c r="AMG794"/>
      <c r="AMH794"/>
      <c r="AMI794"/>
      <c r="AMJ794"/>
    </row>
    <row r="795" spans="1:1024" s="57" customFormat="1" ht="409.6" x14ac:dyDescent="0.3">
      <c r="A795" s="40" t="str">
        <f>VLOOKUP(E795,comité_bassin!A:B,2,0)</f>
        <v>Loire-Bretagne</v>
      </c>
      <c r="B795" s="40" t="str">
        <f>VLOOKUP(E795,'Région SAGE'!$A$2:$B$233,2,0)</f>
        <v>BRETAGNE</v>
      </c>
      <c r="C795" s="40" t="str">
        <f>VLOOKUP(E795,'département SAGE'!$A$2:$B$192,2,0)</f>
        <v>FINISTERE</v>
      </c>
      <c r="D795" s="41" t="s">
        <v>2985</v>
      </c>
      <c r="E795" s="75" t="s">
        <v>2986</v>
      </c>
      <c r="F795" s="42">
        <f>VLOOKUP(E795,date_approbation!$A$2:$B$192,2,0)</f>
        <v>40344</v>
      </c>
      <c r="G795" s="42" t="str">
        <f>VLOOKUP(E795,' SAGE nécessaire'!$A$2:$C$192,2,0)</f>
        <v>non</v>
      </c>
      <c r="H795" s="42" t="str">
        <f>VLOOKUP(E795,' SAGE nécessaire'!$A$2:$C$192,3,0)</f>
        <v>non</v>
      </c>
      <c r="I795" s="43" t="s">
        <v>493</v>
      </c>
      <c r="J795" s="44" t="s">
        <v>2997</v>
      </c>
      <c r="K795" s="40" t="s">
        <v>73</v>
      </c>
      <c r="L795" s="45" t="s">
        <v>2682</v>
      </c>
      <c r="M795" s="46" t="s">
        <v>139</v>
      </c>
      <c r="N795" s="45"/>
      <c r="O795" s="46"/>
      <c r="P795" s="47" t="s">
        <v>2998</v>
      </c>
      <c r="Q795" s="48" t="s">
        <v>2999</v>
      </c>
      <c r="R795" s="79" t="s">
        <v>220</v>
      </c>
      <c r="S795" s="55" t="s">
        <v>1811</v>
      </c>
      <c r="T795" s="51" t="s">
        <v>142</v>
      </c>
      <c r="U795" s="52"/>
      <c r="V795" s="58" t="s">
        <v>82</v>
      </c>
      <c r="X795" s="54" t="s">
        <v>83</v>
      </c>
      <c r="Y795" s="90" t="s">
        <v>71</v>
      </c>
      <c r="Z795" s="54" t="s">
        <v>84</v>
      </c>
      <c r="AA795" s="50"/>
      <c r="AB795" s="55"/>
      <c r="AC795" s="56"/>
      <c r="AJR795"/>
      <c r="AJS795"/>
      <c r="AJT795"/>
      <c r="AJU795"/>
      <c r="AJV795"/>
      <c r="AJW795"/>
      <c r="AJX795"/>
      <c r="AJY795"/>
      <c r="AJZ795"/>
      <c r="AKA795"/>
      <c r="AKB795"/>
      <c r="AKC795"/>
      <c r="AKD795"/>
      <c r="AKE795"/>
      <c r="AKF795"/>
      <c r="AKG795"/>
      <c r="AKH795"/>
      <c r="AKI795"/>
      <c r="AKJ795"/>
      <c r="AKK795"/>
      <c r="AKL795"/>
      <c r="AKM795"/>
      <c r="AKN795"/>
      <c r="AKO795"/>
      <c r="AKP795"/>
      <c r="AKQ795"/>
      <c r="AKR795"/>
      <c r="AKS795"/>
      <c r="AKT795"/>
      <c r="AKU795"/>
      <c r="AKV795"/>
      <c r="AKW795"/>
      <c r="AKX795"/>
      <c r="AKY795"/>
      <c r="AKZ795"/>
      <c r="ALA795"/>
      <c r="ALB795"/>
      <c r="ALC795"/>
      <c r="ALD795"/>
      <c r="ALE795"/>
      <c r="ALF795"/>
      <c r="ALG795"/>
      <c r="ALH795"/>
      <c r="ALI795"/>
      <c r="ALJ795"/>
      <c r="ALK795"/>
      <c r="ALL795"/>
      <c r="ALM795"/>
      <c r="ALN795"/>
      <c r="ALO795"/>
      <c r="ALP795"/>
      <c r="ALQ795"/>
      <c r="ALR795"/>
      <c r="ALS795"/>
      <c r="ALT795"/>
      <c r="ALU795"/>
      <c r="ALV795"/>
      <c r="ALW795"/>
      <c r="ALX795"/>
      <c r="ALY795"/>
      <c r="ALZ795"/>
      <c r="AMA795"/>
      <c r="AMB795"/>
      <c r="AMC795"/>
      <c r="AMD795"/>
      <c r="AME795"/>
      <c r="AMF795"/>
      <c r="AMG795"/>
      <c r="AMH795"/>
      <c r="AMI795"/>
      <c r="AMJ795"/>
    </row>
    <row r="796" spans="1:1024" s="57" customFormat="1" ht="252" x14ac:dyDescent="0.3">
      <c r="A796" s="40" t="str">
        <f>VLOOKUP(E796,comité_bassin!A:B,2,0)</f>
        <v>Loire-Bretagne</v>
      </c>
      <c r="B796" s="40" t="str">
        <f>VLOOKUP(E796,'Région SAGE'!$A$2:$B$233,2,0)</f>
        <v>BRETAGNE</v>
      </c>
      <c r="C796" s="40" t="str">
        <f>VLOOKUP(E796,'département SAGE'!$A$2:$B$192,2,0)</f>
        <v>FINISTERE</v>
      </c>
      <c r="D796" s="41" t="s">
        <v>2985</v>
      </c>
      <c r="E796" s="75" t="s">
        <v>2986</v>
      </c>
      <c r="F796" s="42">
        <f>VLOOKUP(E796,date_approbation!$A$2:$B$192,2,0)</f>
        <v>40344</v>
      </c>
      <c r="G796" s="42" t="str">
        <f>VLOOKUP(E796,' SAGE nécessaire'!$A$2:$C$192,2,0)</f>
        <v>non</v>
      </c>
      <c r="H796" s="42" t="str">
        <f>VLOOKUP(E796,' SAGE nécessaire'!$A$2:$C$192,3,0)</f>
        <v>non</v>
      </c>
      <c r="I796" s="43" t="s">
        <v>497</v>
      </c>
      <c r="J796" s="44" t="s">
        <v>3000</v>
      </c>
      <c r="K796" s="40" t="s">
        <v>73</v>
      </c>
      <c r="L796" s="45" t="s">
        <v>74</v>
      </c>
      <c r="M796" s="46" t="s">
        <v>87</v>
      </c>
      <c r="N796" s="45"/>
      <c r="O796" s="46"/>
      <c r="P796" s="47" t="s">
        <v>3001</v>
      </c>
      <c r="Q796" s="48" t="s">
        <v>3002</v>
      </c>
      <c r="R796" s="79" t="s">
        <v>200</v>
      </c>
      <c r="S796" s="55" t="s">
        <v>1811</v>
      </c>
      <c r="T796" s="81" t="s">
        <v>92</v>
      </c>
      <c r="U796" s="52"/>
      <c r="V796" s="58" t="s">
        <v>82</v>
      </c>
      <c r="X796" s="54" t="s">
        <v>83</v>
      </c>
      <c r="Y796" s="90" t="s">
        <v>71</v>
      </c>
      <c r="Z796" s="54" t="s">
        <v>84</v>
      </c>
      <c r="AA796" s="50"/>
      <c r="AB796" s="55"/>
      <c r="AC796" s="56"/>
      <c r="AJR796"/>
      <c r="AJS796"/>
      <c r="AJT796"/>
      <c r="AJU796"/>
      <c r="AJV796"/>
      <c r="AJW796"/>
      <c r="AJX796"/>
      <c r="AJY796"/>
      <c r="AJZ796"/>
      <c r="AKA796"/>
      <c r="AKB796"/>
      <c r="AKC796"/>
      <c r="AKD796"/>
      <c r="AKE796"/>
      <c r="AKF796"/>
      <c r="AKG796"/>
      <c r="AKH796"/>
      <c r="AKI796"/>
      <c r="AKJ796"/>
      <c r="AKK796"/>
      <c r="AKL796"/>
      <c r="AKM796"/>
      <c r="AKN796"/>
      <c r="AKO796"/>
      <c r="AKP796"/>
      <c r="AKQ796"/>
      <c r="AKR796"/>
      <c r="AKS796"/>
      <c r="AKT796"/>
      <c r="AKU796"/>
      <c r="AKV796"/>
      <c r="AKW796"/>
      <c r="AKX796"/>
      <c r="AKY796"/>
      <c r="AKZ796"/>
      <c r="ALA796"/>
      <c r="ALB796"/>
      <c r="ALC796"/>
      <c r="ALD796"/>
      <c r="ALE796"/>
      <c r="ALF796"/>
      <c r="ALG796"/>
      <c r="ALH796"/>
      <c r="ALI796"/>
      <c r="ALJ796"/>
      <c r="ALK796"/>
      <c r="ALL796"/>
      <c r="ALM796"/>
      <c r="ALN796"/>
      <c r="ALO796"/>
      <c r="ALP796"/>
      <c r="ALQ796"/>
      <c r="ALR796"/>
      <c r="ALS796"/>
      <c r="ALT796"/>
      <c r="ALU796"/>
      <c r="ALV796"/>
      <c r="ALW796"/>
      <c r="ALX796"/>
      <c r="ALY796"/>
      <c r="ALZ796"/>
      <c r="AMA796"/>
      <c r="AMB796"/>
      <c r="AMC796"/>
      <c r="AMD796"/>
      <c r="AME796"/>
      <c r="AMF796"/>
      <c r="AMG796"/>
      <c r="AMH796"/>
      <c r="AMI796"/>
      <c r="AMJ796"/>
    </row>
    <row r="797" spans="1:1024" s="57" customFormat="1" ht="357" x14ac:dyDescent="0.3">
      <c r="A797" s="40" t="str">
        <f>VLOOKUP(E797,comité_bassin!A:B,2,0)</f>
        <v>Loire-Bretagne</v>
      </c>
      <c r="B797" s="40" t="str">
        <f>VLOOKUP(E797,'Région SAGE'!$A$2:$B$233,2,0)</f>
        <v>BRETAGNE</v>
      </c>
      <c r="C797" s="40" t="str">
        <f>VLOOKUP(E797,'département SAGE'!$A$2:$B$192,2,0)</f>
        <v>FINISTERE</v>
      </c>
      <c r="D797" s="41" t="s">
        <v>2985</v>
      </c>
      <c r="E797" s="75" t="s">
        <v>2986</v>
      </c>
      <c r="F797" s="42">
        <f>VLOOKUP(E797,date_approbation!$A$2:$B$192,2,0)</f>
        <v>40344</v>
      </c>
      <c r="G797" s="42" t="str">
        <f>VLOOKUP(E797,' SAGE nécessaire'!$A$2:$C$192,2,0)</f>
        <v>non</v>
      </c>
      <c r="H797" s="42" t="str">
        <f>VLOOKUP(E797,' SAGE nécessaire'!$A$2:$C$192,3,0)</f>
        <v>non</v>
      </c>
      <c r="I797" s="43" t="s">
        <v>576</v>
      </c>
      <c r="J797" s="44" t="s">
        <v>3003</v>
      </c>
      <c r="K797" s="40" t="s">
        <v>73</v>
      </c>
      <c r="L797" s="45" t="s">
        <v>74</v>
      </c>
      <c r="M797" s="46" t="s">
        <v>87</v>
      </c>
      <c r="N797" s="45"/>
      <c r="O797" s="46"/>
      <c r="P797" s="47" t="s">
        <v>3004</v>
      </c>
      <c r="Q797" s="48" t="s">
        <v>3005</v>
      </c>
      <c r="R797" s="79" t="s">
        <v>220</v>
      </c>
      <c r="S797" s="55" t="s">
        <v>1811</v>
      </c>
      <c r="T797" s="81" t="s">
        <v>92</v>
      </c>
      <c r="U797" s="52"/>
      <c r="V797" s="58" t="s">
        <v>82</v>
      </c>
      <c r="X797" s="54" t="s">
        <v>83</v>
      </c>
      <c r="Y797" s="90" t="s">
        <v>71</v>
      </c>
      <c r="Z797" s="54" t="s">
        <v>84</v>
      </c>
      <c r="AA797" s="50" t="s">
        <v>3006</v>
      </c>
      <c r="AB797" s="55"/>
      <c r="AC797" s="56"/>
      <c r="AJR797"/>
      <c r="AJS797"/>
      <c r="AJT797"/>
      <c r="AJU797"/>
      <c r="AJV797"/>
      <c r="AJW797"/>
      <c r="AJX797"/>
      <c r="AJY797"/>
      <c r="AJZ797"/>
      <c r="AKA797"/>
      <c r="AKB797"/>
      <c r="AKC797"/>
      <c r="AKD797"/>
      <c r="AKE797"/>
      <c r="AKF797"/>
      <c r="AKG797"/>
      <c r="AKH797"/>
      <c r="AKI797"/>
      <c r="AKJ797"/>
      <c r="AKK797"/>
      <c r="AKL797"/>
      <c r="AKM797"/>
      <c r="AKN797"/>
      <c r="AKO797"/>
      <c r="AKP797"/>
      <c r="AKQ797"/>
      <c r="AKR797"/>
      <c r="AKS797"/>
      <c r="AKT797"/>
      <c r="AKU797"/>
      <c r="AKV797"/>
      <c r="AKW797"/>
      <c r="AKX797"/>
      <c r="AKY797"/>
      <c r="AKZ797"/>
      <c r="ALA797"/>
      <c r="ALB797"/>
      <c r="ALC797"/>
      <c r="ALD797"/>
      <c r="ALE797"/>
      <c r="ALF797"/>
      <c r="ALG797"/>
      <c r="ALH797"/>
      <c r="ALI797"/>
      <c r="ALJ797"/>
      <c r="ALK797"/>
      <c r="ALL797"/>
      <c r="ALM797"/>
      <c r="ALN797"/>
      <c r="ALO797"/>
      <c r="ALP797"/>
      <c r="ALQ797"/>
      <c r="ALR797"/>
      <c r="ALS797"/>
      <c r="ALT797"/>
      <c r="ALU797"/>
      <c r="ALV797"/>
      <c r="ALW797"/>
      <c r="ALX797"/>
      <c r="ALY797"/>
      <c r="ALZ797"/>
      <c r="AMA797"/>
      <c r="AMB797"/>
      <c r="AMC797"/>
      <c r="AMD797"/>
      <c r="AME797"/>
      <c r="AMF797"/>
      <c r="AMG797"/>
      <c r="AMH797"/>
      <c r="AMI797"/>
      <c r="AMJ797"/>
    </row>
    <row r="798" spans="1:1024" s="57" customFormat="1" ht="168" x14ac:dyDescent="0.3">
      <c r="A798" s="40" t="str">
        <f>VLOOKUP(E798,comité_bassin!A:B,2,0)</f>
        <v>Loire-Bretagne</v>
      </c>
      <c r="B798" s="40" t="str">
        <f>VLOOKUP(E798,'Région SAGE'!$A$2:$B$233,2,0)</f>
        <v>BRETAGNE</v>
      </c>
      <c r="C798" s="40" t="str">
        <f>VLOOKUP(E798,'département SAGE'!$A$2:$B$192,2,0)</f>
        <v>FINISTERE</v>
      </c>
      <c r="D798" s="41" t="s">
        <v>2985</v>
      </c>
      <c r="E798" s="75" t="s">
        <v>2986</v>
      </c>
      <c r="F798" s="42">
        <f>VLOOKUP(E798,date_approbation!$A$2:$B$192,2,0)</f>
        <v>40344</v>
      </c>
      <c r="G798" s="42" t="str">
        <f>VLOOKUP(E798,' SAGE nécessaire'!$A$2:$C$192,2,0)</f>
        <v>non</v>
      </c>
      <c r="H798" s="42" t="str">
        <f>VLOOKUP(E798,' SAGE nécessaire'!$A$2:$C$192,3,0)</f>
        <v>non</v>
      </c>
      <c r="I798" s="43" t="s">
        <v>541</v>
      </c>
      <c r="J798" s="44" t="s">
        <v>3007</v>
      </c>
      <c r="K798" s="40" t="s">
        <v>73</v>
      </c>
      <c r="L798" s="45" t="s">
        <v>74</v>
      </c>
      <c r="M798" s="59" t="s">
        <v>119</v>
      </c>
      <c r="N798" s="45"/>
      <c r="O798" s="46"/>
      <c r="P798" s="47" t="s">
        <v>1796</v>
      </c>
      <c r="Q798" s="48" t="s">
        <v>3008</v>
      </c>
      <c r="R798" s="79" t="s">
        <v>200</v>
      </c>
      <c r="S798" s="55" t="s">
        <v>1811</v>
      </c>
      <c r="T798" s="81" t="s">
        <v>460</v>
      </c>
      <c r="U798" s="52"/>
      <c r="V798" s="58" t="s">
        <v>93</v>
      </c>
      <c r="X798" s="54" t="s">
        <v>83</v>
      </c>
      <c r="Y798" s="90" t="s">
        <v>71</v>
      </c>
      <c r="Z798" s="54" t="s">
        <v>84</v>
      </c>
      <c r="AA798" s="50" t="s">
        <v>3009</v>
      </c>
      <c r="AB798" s="55"/>
      <c r="AC798" s="56"/>
      <c r="AJR798"/>
      <c r="AJS798"/>
      <c r="AJT798"/>
      <c r="AJU798"/>
      <c r="AJV798"/>
      <c r="AJW798"/>
      <c r="AJX798"/>
      <c r="AJY798"/>
      <c r="AJZ798"/>
      <c r="AKA798"/>
      <c r="AKB798"/>
      <c r="AKC798"/>
      <c r="AKD798"/>
      <c r="AKE798"/>
      <c r="AKF798"/>
      <c r="AKG798"/>
      <c r="AKH798"/>
      <c r="AKI798"/>
      <c r="AKJ798"/>
      <c r="AKK798"/>
      <c r="AKL798"/>
      <c r="AKM798"/>
      <c r="AKN798"/>
      <c r="AKO798"/>
      <c r="AKP798"/>
      <c r="AKQ798"/>
      <c r="AKR798"/>
      <c r="AKS798"/>
      <c r="AKT798"/>
      <c r="AKU798"/>
      <c r="AKV798"/>
      <c r="AKW798"/>
      <c r="AKX798"/>
      <c r="AKY798"/>
      <c r="AKZ798"/>
      <c r="ALA798"/>
      <c r="ALB798"/>
      <c r="ALC798"/>
      <c r="ALD798"/>
      <c r="ALE798"/>
      <c r="ALF798"/>
      <c r="ALG798"/>
      <c r="ALH798"/>
      <c r="ALI798"/>
      <c r="ALJ798"/>
      <c r="ALK798"/>
      <c r="ALL798"/>
      <c r="ALM798"/>
      <c r="ALN798"/>
      <c r="ALO798"/>
      <c r="ALP798"/>
      <c r="ALQ798"/>
      <c r="ALR798"/>
      <c r="ALS798"/>
      <c r="ALT798"/>
      <c r="ALU798"/>
      <c r="ALV798"/>
      <c r="ALW798"/>
      <c r="ALX798"/>
      <c r="ALY798"/>
      <c r="ALZ798"/>
      <c r="AMA798"/>
      <c r="AMB798"/>
      <c r="AMC798"/>
      <c r="AMD798"/>
      <c r="AME798"/>
      <c r="AMF798"/>
      <c r="AMG798"/>
      <c r="AMH798"/>
      <c r="AMI798"/>
      <c r="AMJ798"/>
    </row>
    <row r="799" spans="1:1024" s="57" customFormat="1" ht="210" x14ac:dyDescent="0.3">
      <c r="A799" s="40" t="str">
        <f>VLOOKUP(E799,comité_bassin!A:B,2,0)</f>
        <v>Loire-Bretagne</v>
      </c>
      <c r="B799" s="40" t="str">
        <f>VLOOKUP(E799,'Région SAGE'!$A$2:$B$233,2,0)</f>
        <v>BRETAGNE</v>
      </c>
      <c r="C799" s="40" t="str">
        <f>VLOOKUP(E799,'département SAGE'!$A$2:$B$192,2,0)</f>
        <v>FINISTERE</v>
      </c>
      <c r="D799" s="41" t="s">
        <v>2985</v>
      </c>
      <c r="E799" s="75" t="s">
        <v>2986</v>
      </c>
      <c r="F799" s="42">
        <f>VLOOKUP(E799,date_approbation!$A$2:$B$192,2,0)</f>
        <v>40344</v>
      </c>
      <c r="G799" s="42" t="str">
        <f>VLOOKUP(E799,' SAGE nécessaire'!$A$2:$C$192,2,0)</f>
        <v>non</v>
      </c>
      <c r="H799" s="42" t="str">
        <f>VLOOKUP(E799,' SAGE nécessaire'!$A$2:$C$192,3,0)</f>
        <v>non</v>
      </c>
      <c r="I799" s="43" t="s">
        <v>546</v>
      </c>
      <c r="J799" s="44" t="s">
        <v>3010</v>
      </c>
      <c r="K799" s="40" t="s">
        <v>73</v>
      </c>
      <c r="L799" s="45" t="s">
        <v>108</v>
      </c>
      <c r="M799" s="46" t="s">
        <v>109</v>
      </c>
      <c r="N799" s="45"/>
      <c r="O799" s="46"/>
      <c r="P799" s="47" t="s">
        <v>3011</v>
      </c>
      <c r="Q799" s="48" t="s">
        <v>3012</v>
      </c>
      <c r="R799" s="79" t="s">
        <v>220</v>
      </c>
      <c r="S799" s="55" t="s">
        <v>1811</v>
      </c>
      <c r="T799" s="81" t="s">
        <v>488</v>
      </c>
      <c r="U799" s="52"/>
      <c r="V799" s="58" t="s">
        <v>93</v>
      </c>
      <c r="X799" s="54" t="s">
        <v>83</v>
      </c>
      <c r="Y799" s="90" t="s">
        <v>71</v>
      </c>
      <c r="Z799" s="54" t="s">
        <v>84</v>
      </c>
      <c r="AA799" s="50" t="s">
        <v>3013</v>
      </c>
      <c r="AB799" s="55"/>
      <c r="AC799" s="56"/>
      <c r="AJR799"/>
      <c r="AJS799"/>
      <c r="AJT799"/>
      <c r="AJU799"/>
      <c r="AJV799"/>
      <c r="AJW799"/>
      <c r="AJX799"/>
      <c r="AJY799"/>
      <c r="AJZ799"/>
      <c r="AKA799"/>
      <c r="AKB799"/>
      <c r="AKC799"/>
      <c r="AKD799"/>
      <c r="AKE799"/>
      <c r="AKF799"/>
      <c r="AKG799"/>
      <c r="AKH799"/>
      <c r="AKI799"/>
      <c r="AKJ799"/>
      <c r="AKK799"/>
      <c r="AKL799"/>
      <c r="AKM799"/>
      <c r="AKN799"/>
      <c r="AKO799"/>
      <c r="AKP799"/>
      <c r="AKQ799"/>
      <c r="AKR799"/>
      <c r="AKS799"/>
      <c r="AKT799"/>
      <c r="AKU799"/>
      <c r="AKV799"/>
      <c r="AKW799"/>
      <c r="AKX799"/>
      <c r="AKY799"/>
      <c r="AKZ799"/>
      <c r="ALA799"/>
      <c r="ALB799"/>
      <c r="ALC799"/>
      <c r="ALD799"/>
      <c r="ALE799"/>
      <c r="ALF799"/>
      <c r="ALG799"/>
      <c r="ALH799"/>
      <c r="ALI799"/>
      <c r="ALJ799"/>
      <c r="ALK799"/>
      <c r="ALL799"/>
      <c r="ALM799"/>
      <c r="ALN799"/>
      <c r="ALO799"/>
      <c r="ALP799"/>
      <c r="ALQ799"/>
      <c r="ALR799"/>
      <c r="ALS799"/>
      <c r="ALT799"/>
      <c r="ALU799"/>
      <c r="ALV799"/>
      <c r="ALW799"/>
      <c r="ALX799"/>
      <c r="ALY799"/>
      <c r="ALZ799"/>
      <c r="AMA799"/>
      <c r="AMB799"/>
      <c r="AMC799"/>
      <c r="AMD799"/>
      <c r="AME799"/>
      <c r="AMF799"/>
      <c r="AMG799"/>
      <c r="AMH799"/>
      <c r="AMI799"/>
      <c r="AMJ799"/>
    </row>
    <row r="800" spans="1:1024" s="57" customFormat="1" ht="315" x14ac:dyDescent="0.3">
      <c r="A800" s="40" t="str">
        <f>VLOOKUP(E800,comité_bassin!A:B,2,0)</f>
        <v>Loire-Bretagne</v>
      </c>
      <c r="B800" s="40" t="str">
        <f>VLOOKUP(E800,'Région SAGE'!$A$2:$B$233,2,0)</f>
        <v>BRETAGNE</v>
      </c>
      <c r="C800" s="40" t="str">
        <f>VLOOKUP(E800,'département SAGE'!$A$2:$B$192,2,0)</f>
        <v>FINISTERE</v>
      </c>
      <c r="D800" s="41" t="s">
        <v>2985</v>
      </c>
      <c r="E800" s="75" t="s">
        <v>2986</v>
      </c>
      <c r="F800" s="42">
        <f>VLOOKUP(E800,date_approbation!$A$2:$B$192,2,0)</f>
        <v>40344</v>
      </c>
      <c r="G800" s="42" t="str">
        <f>VLOOKUP(E800,' SAGE nécessaire'!$A$2:$C$192,2,0)</f>
        <v>non</v>
      </c>
      <c r="H800" s="42" t="str">
        <f>VLOOKUP(E800,' SAGE nécessaire'!$A$2:$C$192,3,0)</f>
        <v>non</v>
      </c>
      <c r="I800" s="43" t="s">
        <v>550</v>
      </c>
      <c r="J800" s="44" t="s">
        <v>3014</v>
      </c>
      <c r="K800" s="40" t="s">
        <v>73</v>
      </c>
      <c r="L800" s="45" t="s">
        <v>108</v>
      </c>
      <c r="M800" s="46" t="s">
        <v>308</v>
      </c>
      <c r="N800" s="45"/>
      <c r="O800" s="46"/>
      <c r="P800" s="47" t="s">
        <v>3015</v>
      </c>
      <c r="Q800" s="48" t="s">
        <v>3016</v>
      </c>
      <c r="R800" s="79" t="s">
        <v>220</v>
      </c>
      <c r="S800" s="55" t="s">
        <v>1811</v>
      </c>
      <c r="T800" s="81" t="s">
        <v>545</v>
      </c>
      <c r="U800" s="52"/>
      <c r="V800" s="58" t="s">
        <v>93</v>
      </c>
      <c r="X800" s="54" t="s">
        <v>83</v>
      </c>
      <c r="Y800" s="90" t="s">
        <v>71</v>
      </c>
      <c r="Z800" s="54" t="s">
        <v>84</v>
      </c>
      <c r="AA800" s="50" t="s">
        <v>3017</v>
      </c>
      <c r="AB800" s="55"/>
      <c r="AC800" s="56"/>
      <c r="AJR800"/>
      <c r="AJS800"/>
      <c r="AJT800"/>
      <c r="AJU800"/>
      <c r="AJV800"/>
      <c r="AJW800"/>
      <c r="AJX800"/>
      <c r="AJY800"/>
      <c r="AJZ800"/>
      <c r="AKA800"/>
      <c r="AKB800"/>
      <c r="AKC800"/>
      <c r="AKD800"/>
      <c r="AKE800"/>
      <c r="AKF800"/>
      <c r="AKG800"/>
      <c r="AKH800"/>
      <c r="AKI800"/>
      <c r="AKJ800"/>
      <c r="AKK800"/>
      <c r="AKL800"/>
      <c r="AKM800"/>
      <c r="AKN800"/>
      <c r="AKO800"/>
      <c r="AKP800"/>
      <c r="AKQ800"/>
      <c r="AKR800"/>
      <c r="AKS800"/>
      <c r="AKT800"/>
      <c r="AKU800"/>
      <c r="AKV800"/>
      <c r="AKW800"/>
      <c r="AKX800"/>
      <c r="AKY800"/>
      <c r="AKZ800"/>
      <c r="ALA800"/>
      <c r="ALB800"/>
      <c r="ALC800"/>
      <c r="ALD800"/>
      <c r="ALE800"/>
      <c r="ALF800"/>
      <c r="ALG800"/>
      <c r="ALH800"/>
      <c r="ALI800"/>
      <c r="ALJ800"/>
      <c r="ALK800"/>
      <c r="ALL800"/>
      <c r="ALM800"/>
      <c r="ALN800"/>
      <c r="ALO800"/>
      <c r="ALP800"/>
      <c r="ALQ800"/>
      <c r="ALR800"/>
      <c r="ALS800"/>
      <c r="ALT800"/>
      <c r="ALU800"/>
      <c r="ALV800"/>
      <c r="ALW800"/>
      <c r="ALX800"/>
      <c r="ALY800"/>
      <c r="ALZ800"/>
      <c r="AMA800"/>
      <c r="AMB800"/>
      <c r="AMC800"/>
      <c r="AMD800"/>
      <c r="AME800"/>
      <c r="AMF800"/>
      <c r="AMG800"/>
      <c r="AMH800"/>
      <c r="AMI800"/>
      <c r="AMJ800"/>
    </row>
    <row r="801" spans="1:1024" s="57" customFormat="1" ht="168" x14ac:dyDescent="0.3">
      <c r="A801" s="40" t="str">
        <f>VLOOKUP(E801,comité_bassin!A:B,2,0)</f>
        <v>Adour-Garonne</v>
      </c>
      <c r="B801" s="40" t="str">
        <f>VLOOKUP(E801,'Région SAGE'!$A$2:$B$233,2,0)</f>
        <v>AUVERGNE-RHONE-ALPES</v>
      </c>
      <c r="C801" s="40" t="str">
        <f>VLOOKUP(E801,'département SAGE'!$A$2:$B$192,2,0)</f>
        <v>LOT</v>
      </c>
      <c r="D801" s="41" t="s">
        <v>3018</v>
      </c>
      <c r="E801" s="75" t="s">
        <v>3019</v>
      </c>
      <c r="F801" s="42">
        <f>VLOOKUP(E801,date_approbation!$A$2:$B$192,2,0)</f>
        <v>40973</v>
      </c>
      <c r="G801" s="42" t="str">
        <f>VLOOKUP(E801,' SAGE nécessaire'!$A$2:$C$192,2,0)</f>
        <v>oui</v>
      </c>
      <c r="H801" s="42" t="str">
        <f>VLOOKUP(E801,' SAGE nécessaire'!$A$2:$C$192,3,0)</f>
        <v>non</v>
      </c>
      <c r="I801" s="43" t="s">
        <v>480</v>
      </c>
      <c r="J801" s="44" t="s">
        <v>3020</v>
      </c>
      <c r="K801" s="40" t="s">
        <v>73</v>
      </c>
      <c r="L801" s="45" t="str">
        <f>IF(OR(S801="2°a)", S801="2°b)",S801="2°c)",S801="4°"),"Milieux aquatiques","")</f>
        <v>Milieux aquatiques</v>
      </c>
      <c r="M801" s="46" t="s">
        <v>395</v>
      </c>
      <c r="N801" s="45"/>
      <c r="O801" s="46"/>
      <c r="P801" s="47" t="s">
        <v>3021</v>
      </c>
      <c r="Q801" s="48" t="s">
        <v>3022</v>
      </c>
      <c r="R801" s="79" t="s">
        <v>220</v>
      </c>
      <c r="S801" s="50" t="s">
        <v>91</v>
      </c>
      <c r="T801" s="67" t="s">
        <v>148</v>
      </c>
      <c r="U801" s="52"/>
      <c r="V801" s="58" t="s">
        <v>82</v>
      </c>
      <c r="X801" s="54" t="s">
        <v>83</v>
      </c>
      <c r="Y801" s="90" t="s">
        <v>71</v>
      </c>
      <c r="Z801" s="54" t="s">
        <v>84</v>
      </c>
      <c r="AA801" s="50"/>
      <c r="AB801" s="55"/>
      <c r="AC801" s="56"/>
      <c r="AJR801"/>
      <c r="AJS801"/>
      <c r="AJT801"/>
      <c r="AJU801"/>
      <c r="AJV801"/>
      <c r="AJW801"/>
      <c r="AJX801"/>
      <c r="AJY801"/>
      <c r="AJZ801"/>
      <c r="AKA801"/>
      <c r="AKB801"/>
      <c r="AKC801"/>
      <c r="AKD801"/>
      <c r="AKE801"/>
      <c r="AKF801"/>
      <c r="AKG801"/>
      <c r="AKH801"/>
      <c r="AKI801"/>
      <c r="AKJ801"/>
      <c r="AKK801"/>
      <c r="AKL801"/>
      <c r="AKM801"/>
      <c r="AKN801"/>
      <c r="AKO801"/>
      <c r="AKP801"/>
      <c r="AKQ801"/>
      <c r="AKR801"/>
      <c r="AKS801"/>
      <c r="AKT801"/>
      <c r="AKU801"/>
      <c r="AKV801"/>
      <c r="AKW801"/>
      <c r="AKX801"/>
      <c r="AKY801"/>
      <c r="AKZ801"/>
      <c r="ALA801"/>
      <c r="ALB801"/>
      <c r="ALC801"/>
      <c r="ALD801"/>
      <c r="ALE801"/>
      <c r="ALF801"/>
      <c r="ALG801"/>
      <c r="ALH801"/>
      <c r="ALI801"/>
      <c r="ALJ801"/>
      <c r="ALK801"/>
      <c r="ALL801"/>
      <c r="ALM801"/>
      <c r="ALN801"/>
      <c r="ALO801"/>
      <c r="ALP801"/>
      <c r="ALQ801"/>
      <c r="ALR801"/>
      <c r="ALS801"/>
      <c r="ALT801"/>
      <c r="ALU801"/>
      <c r="ALV801"/>
      <c r="ALW801"/>
      <c r="ALX801"/>
      <c r="ALY801"/>
      <c r="ALZ801"/>
      <c r="AMA801"/>
      <c r="AMB801"/>
      <c r="AMC801"/>
      <c r="AMD801"/>
      <c r="AME801"/>
      <c r="AMF801"/>
      <c r="AMG801"/>
      <c r="AMH801"/>
      <c r="AMI801"/>
      <c r="AMJ801"/>
    </row>
    <row r="802" spans="1:1024" s="57" customFormat="1" ht="315" x14ac:dyDescent="0.3">
      <c r="A802" s="40" t="str">
        <f>VLOOKUP(E802,comité_bassin!A:B,2,0)</f>
        <v>Adour-Garonne</v>
      </c>
      <c r="B802" s="40" t="str">
        <f>VLOOKUP(E802,'Région SAGE'!$A$2:$B$233,2,0)</f>
        <v>AUVERGNE-RHONE-ALPES</v>
      </c>
      <c r="C802" s="40" t="str">
        <f>VLOOKUP(E802,'département SAGE'!$A$2:$B$192,2,0)</f>
        <v>LOT</v>
      </c>
      <c r="D802" s="41" t="s">
        <v>3018</v>
      </c>
      <c r="E802" s="75" t="s">
        <v>3019</v>
      </c>
      <c r="F802" s="42">
        <f>VLOOKUP(E802,date_approbation!$A$2:$B$192,2,0)</f>
        <v>40973</v>
      </c>
      <c r="G802" s="42" t="str">
        <f>VLOOKUP(E802,' SAGE nécessaire'!$A$2:$C$192,2,0)</f>
        <v>oui</v>
      </c>
      <c r="H802" s="42" t="str">
        <f>VLOOKUP(E802,' SAGE nécessaire'!$A$2:$C$192,3,0)</f>
        <v>non</v>
      </c>
      <c r="I802" s="43" t="s">
        <v>484</v>
      </c>
      <c r="J802" s="44" t="s">
        <v>3023</v>
      </c>
      <c r="K802" s="40" t="s">
        <v>73</v>
      </c>
      <c r="L802" s="45" t="str">
        <f>IF(OR(S802="2°a)", S802="2°b)",S802="2°c)",S802="4°"),"Milieux aquatiques","")</f>
        <v>Milieux aquatiques</v>
      </c>
      <c r="M802" s="46" t="s">
        <v>1013</v>
      </c>
      <c r="N802" s="45"/>
      <c r="O802" s="46"/>
      <c r="P802" s="47" t="s">
        <v>3024</v>
      </c>
      <c r="Q802" s="48" t="s">
        <v>3025</v>
      </c>
      <c r="R802" s="79" t="s">
        <v>220</v>
      </c>
      <c r="S802" s="50" t="s">
        <v>1370</v>
      </c>
      <c r="T802" s="67" t="s">
        <v>993</v>
      </c>
      <c r="U802" s="52"/>
      <c r="V802" s="58" t="s">
        <v>93</v>
      </c>
      <c r="X802" s="54" t="s">
        <v>83</v>
      </c>
      <c r="Y802" s="90" t="s">
        <v>71</v>
      </c>
      <c r="Z802" s="54" t="s">
        <v>84</v>
      </c>
      <c r="AA802" s="50"/>
      <c r="AB802" s="55"/>
      <c r="AC802" s="56"/>
      <c r="AJR802"/>
      <c r="AJS802"/>
      <c r="AJT802"/>
      <c r="AJU802"/>
      <c r="AJV802"/>
      <c r="AJW802"/>
      <c r="AJX802"/>
      <c r="AJY802"/>
      <c r="AJZ802"/>
      <c r="AKA802"/>
      <c r="AKB802"/>
      <c r="AKC802"/>
      <c r="AKD802"/>
      <c r="AKE802"/>
      <c r="AKF802"/>
      <c r="AKG802"/>
      <c r="AKH802"/>
      <c r="AKI802"/>
      <c r="AKJ802"/>
      <c r="AKK802"/>
      <c r="AKL802"/>
      <c r="AKM802"/>
      <c r="AKN802"/>
      <c r="AKO802"/>
      <c r="AKP802"/>
      <c r="AKQ802"/>
      <c r="AKR802"/>
      <c r="AKS802"/>
      <c r="AKT802"/>
      <c r="AKU802"/>
      <c r="AKV802"/>
      <c r="AKW802"/>
      <c r="AKX802"/>
      <c r="AKY802"/>
      <c r="AKZ802"/>
      <c r="ALA802"/>
      <c r="ALB802"/>
      <c r="ALC802"/>
      <c r="ALD802"/>
      <c r="ALE802"/>
      <c r="ALF802"/>
      <c r="ALG802"/>
      <c r="ALH802"/>
      <c r="ALI802"/>
      <c r="ALJ802"/>
      <c r="ALK802"/>
      <c r="ALL802"/>
      <c r="ALM802"/>
      <c r="ALN802"/>
      <c r="ALO802"/>
      <c r="ALP802"/>
      <c r="ALQ802"/>
      <c r="ALR802"/>
      <c r="ALS802"/>
      <c r="ALT802"/>
      <c r="ALU802"/>
      <c r="ALV802"/>
      <c r="ALW802"/>
      <c r="ALX802"/>
      <c r="ALY802"/>
      <c r="ALZ802"/>
      <c r="AMA802"/>
      <c r="AMB802"/>
      <c r="AMC802"/>
      <c r="AMD802"/>
      <c r="AME802"/>
      <c r="AMF802"/>
      <c r="AMG802"/>
      <c r="AMH802"/>
      <c r="AMI802"/>
      <c r="AMJ802"/>
    </row>
    <row r="803" spans="1:1024" s="57" customFormat="1" ht="63" x14ac:dyDescent="0.3">
      <c r="A803" s="40" t="str">
        <f>VLOOKUP(E803,comité_bassin!A:B,2,0)</f>
        <v>Adour-Garonne</v>
      </c>
      <c r="B803" s="40" t="str">
        <f>VLOOKUP(E803,'Région SAGE'!$A$2:$B$233,2,0)</f>
        <v>AUVERGNE-RHONE-ALPES</v>
      </c>
      <c r="C803" s="40" t="str">
        <f>VLOOKUP(E803,'département SAGE'!$A$2:$B$192,2,0)</f>
        <v>LOT</v>
      </c>
      <c r="D803" s="41" t="s">
        <v>3018</v>
      </c>
      <c r="E803" s="75" t="s">
        <v>3019</v>
      </c>
      <c r="F803" s="42">
        <f>VLOOKUP(E803,date_approbation!$A$2:$B$192,2,0)</f>
        <v>40973</v>
      </c>
      <c r="G803" s="42" t="str">
        <f>VLOOKUP(E803,' SAGE nécessaire'!$A$2:$C$192,2,0)</f>
        <v>oui</v>
      </c>
      <c r="H803" s="42" t="str">
        <f>VLOOKUP(E803,' SAGE nécessaire'!$A$2:$C$192,3,0)</f>
        <v>non</v>
      </c>
      <c r="I803" s="43" t="s">
        <v>489</v>
      </c>
      <c r="J803" s="44" t="s">
        <v>3026</v>
      </c>
      <c r="K803" s="40" t="s">
        <v>73</v>
      </c>
      <c r="L803" s="45" t="s">
        <v>138</v>
      </c>
      <c r="M803" s="46" t="s">
        <v>139</v>
      </c>
      <c r="N803" s="45"/>
      <c r="O803" s="46"/>
      <c r="P803" s="47" t="s">
        <v>3027</v>
      </c>
      <c r="Q803" s="48" t="s">
        <v>3028</v>
      </c>
      <c r="R803" s="79" t="s">
        <v>200</v>
      </c>
      <c r="S803" s="50" t="s">
        <v>1611</v>
      </c>
      <c r="T803" s="67" t="s">
        <v>1003</v>
      </c>
      <c r="U803" s="52"/>
      <c r="V803" s="58" t="s">
        <v>93</v>
      </c>
      <c r="X803" s="90" t="s">
        <v>71</v>
      </c>
      <c r="Y803" s="90" t="s">
        <v>71</v>
      </c>
      <c r="Z803" s="54" t="s">
        <v>84</v>
      </c>
      <c r="AA803" s="50"/>
      <c r="AB803" s="55"/>
      <c r="AC803" s="56"/>
      <c r="AJR803"/>
      <c r="AJS803"/>
      <c r="AJT803"/>
      <c r="AJU803"/>
      <c r="AJV803"/>
      <c r="AJW803"/>
      <c r="AJX803"/>
      <c r="AJY803"/>
      <c r="AJZ803"/>
      <c r="AKA803"/>
      <c r="AKB803"/>
      <c r="AKC803"/>
      <c r="AKD803"/>
      <c r="AKE803"/>
      <c r="AKF803"/>
      <c r="AKG803"/>
      <c r="AKH803"/>
      <c r="AKI803"/>
      <c r="AKJ803"/>
      <c r="AKK803"/>
      <c r="AKL803"/>
      <c r="AKM803"/>
      <c r="AKN803"/>
      <c r="AKO803"/>
      <c r="AKP803"/>
      <c r="AKQ803"/>
      <c r="AKR803"/>
      <c r="AKS803"/>
      <c r="AKT803"/>
      <c r="AKU803"/>
      <c r="AKV803"/>
      <c r="AKW803"/>
      <c r="AKX803"/>
      <c r="AKY803"/>
      <c r="AKZ803"/>
      <c r="ALA803"/>
      <c r="ALB803"/>
      <c r="ALC803"/>
      <c r="ALD803"/>
      <c r="ALE803"/>
      <c r="ALF803"/>
      <c r="ALG803"/>
      <c r="ALH803"/>
      <c r="ALI803"/>
      <c r="ALJ803"/>
      <c r="ALK803"/>
      <c r="ALL803"/>
      <c r="ALM803"/>
      <c r="ALN803"/>
      <c r="ALO803"/>
      <c r="ALP803"/>
      <c r="ALQ803"/>
      <c r="ALR803"/>
      <c r="ALS803"/>
      <c r="ALT803"/>
      <c r="ALU803"/>
      <c r="ALV803"/>
      <c r="ALW803"/>
      <c r="ALX803"/>
      <c r="ALY803"/>
      <c r="ALZ803"/>
      <c r="AMA803"/>
      <c r="AMB803"/>
      <c r="AMC803"/>
      <c r="AMD803"/>
      <c r="AME803"/>
      <c r="AMF803"/>
      <c r="AMG803"/>
      <c r="AMH803"/>
      <c r="AMI803"/>
      <c r="AMJ803"/>
    </row>
    <row r="804" spans="1:1024" s="57" customFormat="1" ht="102" customHeight="1" x14ac:dyDescent="0.3">
      <c r="A804" s="40" t="str">
        <f>VLOOKUP(E804,comité_bassin!A:B,2,0)</f>
        <v>Artois-Picardie, Rhin-Meuse</v>
      </c>
      <c r="B804" s="40" t="str">
        <f>VLOOKUP(E804,'Région SAGE'!$A$2:$B$233,2,0)</f>
        <v>HAUTS-DE-FRANCE</v>
      </c>
      <c r="C804" s="40" t="str">
        <f>VLOOKUP(E804,'département SAGE'!$A$2:$B$192,2,0)</f>
        <v>SOMME</v>
      </c>
      <c r="D804" s="41" t="s">
        <v>3029</v>
      </c>
      <c r="E804" s="75" t="s">
        <v>3030</v>
      </c>
      <c r="F804" s="42">
        <f>VLOOKUP(E804,date_approbation!$A$2:$B$192,2,0)</f>
        <v>43683</v>
      </c>
      <c r="G804" s="42" t="str">
        <f>VLOOKUP(E804,' SAGE nécessaire'!$A$2:$C$192,2,0)</f>
        <v>non</v>
      </c>
      <c r="H804" s="42" t="str">
        <f>VLOOKUP(E804,' SAGE nécessaire'!$A$2:$C$192,3,0)</f>
        <v>non</v>
      </c>
      <c r="I804" s="43" t="s">
        <v>480</v>
      </c>
      <c r="J804" s="44" t="s">
        <v>3031</v>
      </c>
      <c r="K804" s="40" t="s">
        <v>73</v>
      </c>
      <c r="L804" s="45" t="s">
        <v>108</v>
      </c>
      <c r="M804" s="46" t="s">
        <v>308</v>
      </c>
      <c r="N804" s="45"/>
      <c r="O804" s="46"/>
      <c r="P804" s="47" t="s">
        <v>3032</v>
      </c>
      <c r="Q804" s="48" t="s">
        <v>3033</v>
      </c>
      <c r="R804" s="79" t="s">
        <v>200</v>
      </c>
      <c r="S804" s="50" t="s">
        <v>79</v>
      </c>
      <c r="T804" s="67" t="s">
        <v>723</v>
      </c>
      <c r="U804" s="52" t="s">
        <v>81</v>
      </c>
      <c r="V804" s="58"/>
      <c r="X804" s="54" t="s">
        <v>83</v>
      </c>
      <c r="Y804" s="54" t="s">
        <v>83</v>
      </c>
      <c r="Z804" s="54" t="s">
        <v>84</v>
      </c>
      <c r="AA804" s="50"/>
      <c r="AB804" s="55"/>
      <c r="AC804" s="56"/>
      <c r="AJR804"/>
      <c r="AJS804"/>
      <c r="AJT804"/>
      <c r="AJU804"/>
      <c r="AJV804"/>
      <c r="AJW804"/>
      <c r="AJX804"/>
      <c r="AJY804"/>
      <c r="AJZ804"/>
      <c r="AKA804"/>
      <c r="AKB804"/>
      <c r="AKC804"/>
      <c r="AKD804"/>
      <c r="AKE804"/>
      <c r="AKF804"/>
      <c r="AKG804"/>
      <c r="AKH804"/>
      <c r="AKI804"/>
      <c r="AKJ804"/>
      <c r="AKK804"/>
      <c r="AKL804"/>
      <c r="AKM804"/>
      <c r="AKN804"/>
      <c r="AKO804"/>
      <c r="AKP804"/>
      <c r="AKQ804"/>
      <c r="AKR804"/>
      <c r="AKS804"/>
      <c r="AKT804"/>
      <c r="AKU804"/>
      <c r="AKV804"/>
      <c r="AKW804"/>
      <c r="AKX804"/>
      <c r="AKY804"/>
      <c r="AKZ804"/>
      <c r="ALA804"/>
      <c r="ALB804"/>
      <c r="ALC804"/>
      <c r="ALD804"/>
      <c r="ALE804"/>
      <c r="ALF804"/>
      <c r="ALG804"/>
      <c r="ALH804"/>
      <c r="ALI804"/>
      <c r="ALJ804"/>
      <c r="ALK804"/>
      <c r="ALL804"/>
      <c r="ALM804"/>
      <c r="ALN804"/>
      <c r="ALO804"/>
      <c r="ALP804"/>
      <c r="ALQ804"/>
      <c r="ALR804"/>
      <c r="ALS804"/>
      <c r="ALT804"/>
      <c r="ALU804"/>
      <c r="ALV804"/>
      <c r="ALW804"/>
      <c r="ALX804"/>
      <c r="ALY804"/>
      <c r="ALZ804"/>
      <c r="AMA804"/>
      <c r="AMB804"/>
      <c r="AMC804"/>
      <c r="AMD804"/>
      <c r="AME804"/>
      <c r="AMF804"/>
      <c r="AMG804"/>
      <c r="AMH804"/>
      <c r="AMI804"/>
      <c r="AMJ804"/>
    </row>
    <row r="805" spans="1:1024" s="57" customFormat="1" ht="98.25" customHeight="1" x14ac:dyDescent="0.3">
      <c r="A805" s="40" t="str">
        <f>VLOOKUP(E805,comité_bassin!A:B,2,0)</f>
        <v>Artois-Picardie, Rhin-Meuse</v>
      </c>
      <c r="B805" s="40" t="str">
        <f>VLOOKUP(E805,'Région SAGE'!$A$2:$B$233,2,0)</f>
        <v>HAUTS-DE-FRANCE</v>
      </c>
      <c r="C805" s="40" t="str">
        <f>VLOOKUP(E805,'département SAGE'!$A$2:$B$192,2,0)</f>
        <v>SOMME</v>
      </c>
      <c r="D805" s="41" t="s">
        <v>3029</v>
      </c>
      <c r="E805" s="75" t="s">
        <v>3030</v>
      </c>
      <c r="F805" s="42">
        <f>VLOOKUP(E805,date_approbation!$A$2:$B$192,2,0)</f>
        <v>43683</v>
      </c>
      <c r="G805" s="42" t="str">
        <f>VLOOKUP(E805,' SAGE nécessaire'!$A$2:$C$192,2,0)</f>
        <v>non</v>
      </c>
      <c r="H805" s="42" t="str">
        <f>VLOOKUP(E805,' SAGE nécessaire'!$A$2:$C$192,3,0)</f>
        <v>non</v>
      </c>
      <c r="I805" s="43" t="s">
        <v>484</v>
      </c>
      <c r="J805" s="44" t="s">
        <v>3034</v>
      </c>
      <c r="K805" s="40" t="s">
        <v>73</v>
      </c>
      <c r="L805" s="45" t="s">
        <v>108</v>
      </c>
      <c r="M805" s="46" t="s">
        <v>308</v>
      </c>
      <c r="N805" s="45"/>
      <c r="O805" s="46"/>
      <c r="P805" s="47" t="s">
        <v>3035</v>
      </c>
      <c r="Q805" s="48" t="s">
        <v>3036</v>
      </c>
      <c r="R805" s="79" t="s">
        <v>220</v>
      </c>
      <c r="S805" s="55" t="s">
        <v>1784</v>
      </c>
      <c r="T805" s="67" t="s">
        <v>311</v>
      </c>
      <c r="U805" s="52"/>
      <c r="V805" s="58"/>
      <c r="X805" s="54" t="s">
        <v>83</v>
      </c>
      <c r="Y805" s="54" t="s">
        <v>83</v>
      </c>
      <c r="Z805" s="54" t="s">
        <v>84</v>
      </c>
      <c r="AA805" s="50"/>
      <c r="AB805" s="55"/>
      <c r="AC805" s="56"/>
      <c r="AJR805"/>
      <c r="AJS805"/>
      <c r="AJT805"/>
      <c r="AJU805"/>
      <c r="AJV805"/>
      <c r="AJW805"/>
      <c r="AJX805"/>
      <c r="AJY805"/>
      <c r="AJZ805"/>
      <c r="AKA805"/>
      <c r="AKB805"/>
      <c r="AKC805"/>
      <c r="AKD805"/>
      <c r="AKE805"/>
      <c r="AKF805"/>
      <c r="AKG805"/>
      <c r="AKH805"/>
      <c r="AKI805"/>
      <c r="AKJ805"/>
      <c r="AKK805"/>
      <c r="AKL805"/>
      <c r="AKM805"/>
      <c r="AKN805"/>
      <c r="AKO805"/>
      <c r="AKP805"/>
      <c r="AKQ805"/>
      <c r="AKR805"/>
      <c r="AKS805"/>
      <c r="AKT805"/>
      <c r="AKU805"/>
      <c r="AKV805"/>
      <c r="AKW805"/>
      <c r="AKX805"/>
      <c r="AKY805"/>
      <c r="AKZ805"/>
      <c r="ALA805"/>
      <c r="ALB805"/>
      <c r="ALC805"/>
      <c r="ALD805"/>
      <c r="ALE805"/>
      <c r="ALF805"/>
      <c r="ALG805"/>
      <c r="ALH805"/>
      <c r="ALI805"/>
      <c r="ALJ805"/>
      <c r="ALK805"/>
      <c r="ALL805"/>
      <c r="ALM805"/>
      <c r="ALN805"/>
      <c r="ALO805"/>
      <c r="ALP805"/>
      <c r="ALQ805"/>
      <c r="ALR805"/>
      <c r="ALS805"/>
      <c r="ALT805"/>
      <c r="ALU805"/>
      <c r="ALV805"/>
      <c r="ALW805"/>
      <c r="ALX805"/>
      <c r="ALY805"/>
      <c r="ALZ805"/>
      <c r="AMA805"/>
      <c r="AMB805"/>
      <c r="AMC805"/>
      <c r="AMD805"/>
      <c r="AME805"/>
      <c r="AMF805"/>
      <c r="AMG805"/>
      <c r="AMH805"/>
      <c r="AMI805"/>
      <c r="AMJ805"/>
    </row>
    <row r="806" spans="1:1024" s="57" customFormat="1" ht="98.25" customHeight="1" x14ac:dyDescent="0.3">
      <c r="A806" s="40" t="str">
        <f>VLOOKUP(E806,comité_bassin!A:B,2,0)</f>
        <v>Artois-Picardie, Rhin-Meuse</v>
      </c>
      <c r="B806" s="40" t="str">
        <f>VLOOKUP(E806,'Région SAGE'!$A$2:$B$233,2,0)</f>
        <v>HAUTS-DE-FRANCE</v>
      </c>
      <c r="C806" s="40" t="str">
        <f>VLOOKUP(E806,'département SAGE'!$A$2:$B$192,2,0)</f>
        <v>SOMME</v>
      </c>
      <c r="D806" s="41" t="s">
        <v>3029</v>
      </c>
      <c r="E806" s="75" t="s">
        <v>3030</v>
      </c>
      <c r="F806" s="42">
        <f>VLOOKUP(E806,date_approbation!$A$2:$B$192,2,0)</f>
        <v>43683</v>
      </c>
      <c r="G806" s="42" t="str">
        <f>VLOOKUP(E806,' SAGE nécessaire'!$A$2:$C$192,2,0)</f>
        <v>non</v>
      </c>
      <c r="H806" s="42" t="str">
        <f>VLOOKUP(E806,' SAGE nécessaire'!$A$2:$C$192,3,0)</f>
        <v>non</v>
      </c>
      <c r="I806" s="43" t="s">
        <v>489</v>
      </c>
      <c r="J806" s="44" t="s">
        <v>3037</v>
      </c>
      <c r="K806" s="40" t="s">
        <v>73</v>
      </c>
      <c r="L806" s="45" t="s">
        <v>74</v>
      </c>
      <c r="M806" s="46" t="s">
        <v>87</v>
      </c>
      <c r="N806" s="45"/>
      <c r="O806" s="46"/>
      <c r="P806" s="47" t="s">
        <v>3038</v>
      </c>
      <c r="Q806" s="48" t="s">
        <v>3039</v>
      </c>
      <c r="R806" s="79" t="s">
        <v>200</v>
      </c>
      <c r="S806" s="50" t="s">
        <v>79</v>
      </c>
      <c r="T806" s="67" t="s">
        <v>201</v>
      </c>
      <c r="U806" s="52" t="s">
        <v>115</v>
      </c>
      <c r="V806" s="58"/>
      <c r="X806" s="54" t="s">
        <v>83</v>
      </c>
      <c r="Y806" s="54" t="s">
        <v>83</v>
      </c>
      <c r="Z806" s="54" t="s">
        <v>84</v>
      </c>
      <c r="AA806" s="50"/>
      <c r="AB806" s="55"/>
      <c r="AC806" s="56"/>
      <c r="AJR806"/>
      <c r="AJS806"/>
      <c r="AJT806"/>
      <c r="AJU806"/>
      <c r="AJV806"/>
      <c r="AJW806"/>
      <c r="AJX806"/>
      <c r="AJY806"/>
      <c r="AJZ806"/>
      <c r="AKA806"/>
      <c r="AKB806"/>
      <c r="AKC806"/>
      <c r="AKD806"/>
      <c r="AKE806"/>
      <c r="AKF806"/>
      <c r="AKG806"/>
      <c r="AKH806"/>
      <c r="AKI806"/>
      <c r="AKJ806"/>
      <c r="AKK806"/>
      <c r="AKL806"/>
      <c r="AKM806"/>
      <c r="AKN806"/>
      <c r="AKO806"/>
      <c r="AKP806"/>
      <c r="AKQ806"/>
      <c r="AKR806"/>
      <c r="AKS806"/>
      <c r="AKT806"/>
      <c r="AKU806"/>
      <c r="AKV806"/>
      <c r="AKW806"/>
      <c r="AKX806"/>
      <c r="AKY806"/>
      <c r="AKZ806"/>
      <c r="ALA806"/>
      <c r="ALB806"/>
      <c r="ALC806"/>
      <c r="ALD806"/>
      <c r="ALE806"/>
      <c r="ALF806"/>
      <c r="ALG806"/>
      <c r="ALH806"/>
      <c r="ALI806"/>
      <c r="ALJ806"/>
      <c r="ALK806"/>
      <c r="ALL806"/>
      <c r="ALM806"/>
      <c r="ALN806"/>
      <c r="ALO806"/>
      <c r="ALP806"/>
      <c r="ALQ806"/>
      <c r="ALR806"/>
      <c r="ALS806"/>
      <c r="ALT806"/>
      <c r="ALU806"/>
      <c r="ALV806"/>
      <c r="ALW806"/>
      <c r="ALX806"/>
      <c r="ALY806"/>
      <c r="ALZ806"/>
      <c r="AMA806"/>
      <c r="AMB806"/>
      <c r="AMC806"/>
      <c r="AMD806"/>
      <c r="AME806"/>
      <c r="AMF806"/>
      <c r="AMG806"/>
      <c r="AMH806"/>
      <c r="AMI806"/>
      <c r="AMJ806"/>
    </row>
    <row r="807" spans="1:1024" s="57" customFormat="1" ht="98.25" customHeight="1" x14ac:dyDescent="0.3">
      <c r="A807" s="40" t="str">
        <f>VLOOKUP(E807,comité_bassin!A:B,2,0)</f>
        <v>Artois-Picardie, Rhin-Meuse</v>
      </c>
      <c r="B807" s="40" t="str">
        <f>VLOOKUP(E807,'Région SAGE'!$A$2:$B$233,2,0)</f>
        <v>HAUTS-DE-FRANCE</v>
      </c>
      <c r="C807" s="40" t="str">
        <f>VLOOKUP(E807,'département SAGE'!$A$2:$B$192,2,0)</f>
        <v>SOMME</v>
      </c>
      <c r="D807" s="41" t="s">
        <v>3029</v>
      </c>
      <c r="E807" s="75" t="s">
        <v>3030</v>
      </c>
      <c r="F807" s="42">
        <f>VLOOKUP(E807,date_approbation!$A$2:$B$192,2,0)</f>
        <v>43683</v>
      </c>
      <c r="G807" s="42" t="str">
        <f>VLOOKUP(E807,' SAGE nécessaire'!$A$2:$C$192,2,0)</f>
        <v>non</v>
      </c>
      <c r="H807" s="42" t="str">
        <f>VLOOKUP(E807,' SAGE nécessaire'!$A$2:$C$192,3,0)</f>
        <v>non</v>
      </c>
      <c r="I807" s="43" t="s">
        <v>493</v>
      </c>
      <c r="J807" s="44" t="s">
        <v>3040</v>
      </c>
      <c r="K807" s="40" t="s">
        <v>73</v>
      </c>
      <c r="L807" s="45" t="s">
        <v>74</v>
      </c>
      <c r="M807" s="46" t="s">
        <v>87</v>
      </c>
      <c r="N807" s="45"/>
      <c r="O807" s="46"/>
      <c r="P807" s="47" t="s">
        <v>3041</v>
      </c>
      <c r="Q807" s="48" t="s">
        <v>3042</v>
      </c>
      <c r="R807" s="79" t="s">
        <v>220</v>
      </c>
      <c r="S807" s="50" t="s">
        <v>79</v>
      </c>
      <c r="T807" s="67" t="s">
        <v>201</v>
      </c>
      <c r="U807" s="52" t="s">
        <v>115</v>
      </c>
      <c r="V807" s="58"/>
      <c r="X807" s="54" t="s">
        <v>83</v>
      </c>
      <c r="Y807" s="54" t="s">
        <v>83</v>
      </c>
      <c r="Z807" s="54" t="s">
        <v>84</v>
      </c>
      <c r="AA807" s="50"/>
      <c r="AB807" s="55"/>
      <c r="AC807" s="56"/>
      <c r="AJR807"/>
      <c r="AJS807"/>
      <c r="AJT807"/>
      <c r="AJU807"/>
      <c r="AJV807"/>
      <c r="AJW807"/>
      <c r="AJX807"/>
      <c r="AJY807"/>
      <c r="AJZ807"/>
      <c r="AKA807"/>
      <c r="AKB807"/>
      <c r="AKC807"/>
      <c r="AKD807"/>
      <c r="AKE807"/>
      <c r="AKF807"/>
      <c r="AKG807"/>
      <c r="AKH807"/>
      <c r="AKI807"/>
      <c r="AKJ807"/>
      <c r="AKK807"/>
      <c r="AKL807"/>
      <c r="AKM807"/>
      <c r="AKN807"/>
      <c r="AKO807"/>
      <c r="AKP807"/>
      <c r="AKQ807"/>
      <c r="AKR807"/>
      <c r="AKS807"/>
      <c r="AKT807"/>
      <c r="AKU807"/>
      <c r="AKV807"/>
      <c r="AKW807"/>
      <c r="AKX807"/>
      <c r="AKY807"/>
      <c r="AKZ807"/>
      <c r="ALA807"/>
      <c r="ALB807"/>
      <c r="ALC807"/>
      <c r="ALD807"/>
      <c r="ALE807"/>
      <c r="ALF807"/>
      <c r="ALG807"/>
      <c r="ALH807"/>
      <c r="ALI807"/>
      <c r="ALJ807"/>
      <c r="ALK807"/>
      <c r="ALL807"/>
      <c r="ALM807"/>
      <c r="ALN807"/>
      <c r="ALO807"/>
      <c r="ALP807"/>
      <c r="ALQ807"/>
      <c r="ALR807"/>
      <c r="ALS807"/>
      <c r="ALT807"/>
      <c r="ALU807"/>
      <c r="ALV807"/>
      <c r="ALW807"/>
      <c r="ALX807"/>
      <c r="ALY807"/>
      <c r="ALZ807"/>
      <c r="AMA807"/>
      <c r="AMB807"/>
      <c r="AMC807"/>
      <c r="AMD807"/>
      <c r="AME807"/>
      <c r="AMF807"/>
      <c r="AMG807"/>
      <c r="AMH807"/>
      <c r="AMI807"/>
      <c r="AMJ807"/>
    </row>
    <row r="808" spans="1:1024" s="57" customFormat="1" ht="98.25" customHeight="1" x14ac:dyDescent="0.3">
      <c r="A808" s="40" t="str">
        <f>VLOOKUP(E808,comité_bassin!A:B,2,0)</f>
        <v>Artois-Picardie, Rhin-Meuse</v>
      </c>
      <c r="B808" s="40" t="str">
        <f>VLOOKUP(E808,'Région SAGE'!$A$2:$B$233,2,0)</f>
        <v>HAUTS-DE-FRANCE</v>
      </c>
      <c r="C808" s="40" t="str">
        <f>VLOOKUP(E808,'département SAGE'!$A$2:$B$192,2,0)</f>
        <v>NORD</v>
      </c>
      <c r="D808" s="41" t="s">
        <v>2724</v>
      </c>
      <c r="E808" s="75" t="s">
        <v>2725</v>
      </c>
      <c r="F808" s="42">
        <f>VLOOKUP(E808,date_approbation!$A$2:$B$192,2,0)</f>
        <v>43899</v>
      </c>
      <c r="G808" s="42" t="str">
        <f>VLOOKUP(E808,' SAGE nécessaire'!$A$2:$C$192,2,0)</f>
        <v>non</v>
      </c>
      <c r="H808" s="42" t="str">
        <f>VLOOKUP(E808,' SAGE nécessaire'!$A$2:$C$192,3,0)</f>
        <v>non</v>
      </c>
      <c r="I808" s="43">
        <v>1</v>
      </c>
      <c r="J808" s="44" t="s">
        <v>2726</v>
      </c>
      <c r="K808" s="40" t="s">
        <v>278</v>
      </c>
      <c r="L808" s="45" t="s">
        <v>138</v>
      </c>
      <c r="M808" s="46" t="s">
        <v>139</v>
      </c>
      <c r="N808" s="45"/>
      <c r="O808" s="46"/>
      <c r="P808" s="47" t="s">
        <v>3043</v>
      </c>
      <c r="Q808" s="48" t="s">
        <v>3044</v>
      </c>
      <c r="R808" s="79"/>
      <c r="S808" s="55" t="s">
        <v>1784</v>
      </c>
      <c r="T808" s="67"/>
      <c r="U808" s="52"/>
      <c r="V808" s="58"/>
      <c r="X808" s="90"/>
      <c r="Y808" s="90"/>
      <c r="Z808" s="54"/>
      <c r="AA808" s="50"/>
      <c r="AB808" s="55"/>
      <c r="AC808" s="56"/>
      <c r="AJR808"/>
      <c r="AJS808"/>
      <c r="AJT808"/>
      <c r="AJU808"/>
      <c r="AJV808"/>
      <c r="AJW808"/>
      <c r="AJX808"/>
      <c r="AJY808"/>
      <c r="AJZ808"/>
      <c r="AKA808"/>
      <c r="AKB808"/>
      <c r="AKC808"/>
      <c r="AKD808"/>
      <c r="AKE808"/>
      <c r="AKF808"/>
      <c r="AKG808"/>
      <c r="AKH808"/>
      <c r="AKI808"/>
      <c r="AKJ808"/>
      <c r="AKK808"/>
      <c r="AKL808"/>
      <c r="AKM808"/>
      <c r="AKN808"/>
      <c r="AKO808"/>
      <c r="AKP808"/>
      <c r="AKQ808"/>
      <c r="AKR808"/>
      <c r="AKS808"/>
      <c r="AKT808"/>
      <c r="AKU808"/>
      <c r="AKV808"/>
      <c r="AKW808"/>
      <c r="AKX808"/>
      <c r="AKY808"/>
      <c r="AKZ808"/>
      <c r="ALA808"/>
      <c r="ALB808"/>
      <c r="ALC808"/>
      <c r="ALD808"/>
      <c r="ALE808"/>
      <c r="ALF808"/>
      <c r="ALG808"/>
      <c r="ALH808"/>
      <c r="ALI808"/>
      <c r="ALJ808"/>
      <c r="ALK808"/>
      <c r="ALL808"/>
      <c r="ALM808"/>
      <c r="ALN808"/>
      <c r="ALO808"/>
      <c r="ALP808"/>
      <c r="ALQ808"/>
      <c r="ALR808"/>
      <c r="ALS808"/>
      <c r="ALT808"/>
      <c r="ALU808"/>
      <c r="ALV808"/>
      <c r="ALW808"/>
      <c r="ALX808"/>
      <c r="ALY808"/>
      <c r="ALZ808"/>
      <c r="AMA808"/>
      <c r="AMB808"/>
      <c r="AMC808"/>
      <c r="AMD808"/>
      <c r="AME808"/>
      <c r="AMF808"/>
      <c r="AMG808"/>
      <c r="AMH808"/>
      <c r="AMI808"/>
      <c r="AMJ808"/>
    </row>
    <row r="809" spans="1:1024" s="57" customFormat="1" ht="98.25" customHeight="1" x14ac:dyDescent="0.3">
      <c r="A809" s="40" t="str">
        <f>VLOOKUP(E809,comité_bassin!A:B,2,0)</f>
        <v>Artois-Picardie, Rhin-Meuse</v>
      </c>
      <c r="B809" s="40" t="str">
        <f>VLOOKUP(E809,'Région SAGE'!$A$2:$B$233,2,0)</f>
        <v>HAUTS-DE-FRANCE</v>
      </c>
      <c r="C809" s="40" t="str">
        <f>VLOOKUP(E809,'département SAGE'!$A$2:$B$192,2,0)</f>
        <v>NORD</v>
      </c>
      <c r="D809" s="41" t="s">
        <v>2724</v>
      </c>
      <c r="E809" s="75" t="s">
        <v>2725</v>
      </c>
      <c r="F809" s="42">
        <f>VLOOKUP(E809,date_approbation!$A$2:$B$192,2,0)</f>
        <v>43899</v>
      </c>
      <c r="G809" s="42" t="str">
        <f>VLOOKUP(E809,' SAGE nécessaire'!$A$2:$C$192,2,0)</f>
        <v>non</v>
      </c>
      <c r="H809" s="42" t="str">
        <f>VLOOKUP(E809,' SAGE nécessaire'!$A$2:$C$192,3,0)</f>
        <v>non</v>
      </c>
      <c r="I809" s="43">
        <v>2</v>
      </c>
      <c r="J809" s="44" t="s">
        <v>2731</v>
      </c>
      <c r="K809" s="40" t="s">
        <v>73</v>
      </c>
      <c r="L809" s="45" t="s">
        <v>74</v>
      </c>
      <c r="M809" s="46" t="s">
        <v>224</v>
      </c>
      <c r="N809" s="45"/>
      <c r="O809" s="46"/>
      <c r="P809" s="47" t="s">
        <v>2732</v>
      </c>
      <c r="Q809" s="48" t="s">
        <v>3045</v>
      </c>
      <c r="R809" s="79"/>
      <c r="S809" s="55" t="s">
        <v>1784</v>
      </c>
      <c r="T809" s="67"/>
      <c r="U809" s="52"/>
      <c r="V809" s="58"/>
      <c r="X809" s="90"/>
      <c r="Y809" s="90"/>
      <c r="Z809" s="54"/>
      <c r="AA809" s="50"/>
      <c r="AB809" s="55"/>
      <c r="AC809" s="56"/>
      <c r="AJR809"/>
      <c r="AJS809"/>
      <c r="AJT809"/>
      <c r="AJU809"/>
      <c r="AJV809"/>
      <c r="AJW809"/>
      <c r="AJX809"/>
      <c r="AJY809"/>
      <c r="AJZ809"/>
      <c r="AKA809"/>
      <c r="AKB809"/>
      <c r="AKC809"/>
      <c r="AKD809"/>
      <c r="AKE809"/>
      <c r="AKF809"/>
      <c r="AKG809"/>
      <c r="AKH809"/>
      <c r="AKI809"/>
      <c r="AKJ809"/>
      <c r="AKK809"/>
      <c r="AKL809"/>
      <c r="AKM809"/>
      <c r="AKN809"/>
      <c r="AKO809"/>
      <c r="AKP809"/>
      <c r="AKQ809"/>
      <c r="AKR809"/>
      <c r="AKS809"/>
      <c r="AKT809"/>
      <c r="AKU809"/>
      <c r="AKV809"/>
      <c r="AKW809"/>
      <c r="AKX809"/>
      <c r="AKY809"/>
      <c r="AKZ809"/>
      <c r="ALA809"/>
      <c r="ALB809"/>
      <c r="ALC809"/>
      <c r="ALD809"/>
      <c r="ALE809"/>
      <c r="ALF809"/>
      <c r="ALG809"/>
      <c r="ALH809"/>
      <c r="ALI809"/>
      <c r="ALJ809"/>
      <c r="ALK809"/>
      <c r="ALL809"/>
      <c r="ALM809"/>
      <c r="ALN809"/>
      <c r="ALO809"/>
      <c r="ALP809"/>
      <c r="ALQ809"/>
      <c r="ALR809"/>
      <c r="ALS809"/>
      <c r="ALT809"/>
      <c r="ALU809"/>
      <c r="ALV809"/>
      <c r="ALW809"/>
      <c r="ALX809"/>
      <c r="ALY809"/>
      <c r="ALZ809"/>
      <c r="AMA809"/>
      <c r="AMB809"/>
      <c r="AMC809"/>
      <c r="AMD809"/>
      <c r="AME809"/>
      <c r="AMF809"/>
      <c r="AMG809"/>
      <c r="AMH809"/>
      <c r="AMI809"/>
      <c r="AMJ809"/>
    </row>
    <row r="810" spans="1:1024" s="57" customFormat="1" ht="98.25" customHeight="1" x14ac:dyDescent="0.3">
      <c r="A810" s="40" t="str">
        <f>VLOOKUP(E810,comité_bassin!A:B,2,0)</f>
        <v>Artois-Picardie, Rhin-Meuse</v>
      </c>
      <c r="B810" s="40" t="str">
        <f>VLOOKUP(E810,'Région SAGE'!$A$2:$B$233,2,0)</f>
        <v>HAUTS-DE-FRANCE</v>
      </c>
      <c r="C810" s="40" t="str">
        <f>VLOOKUP(E810,'département SAGE'!$A$2:$B$192,2,0)</f>
        <v>NORD</v>
      </c>
      <c r="D810" s="41" t="s">
        <v>2724</v>
      </c>
      <c r="E810" s="75" t="s">
        <v>2725</v>
      </c>
      <c r="F810" s="42">
        <f>VLOOKUP(E810,date_approbation!$A$2:$B$192,2,0)</f>
        <v>43899</v>
      </c>
      <c r="G810" s="42" t="str">
        <f>VLOOKUP(E810,' SAGE nécessaire'!$A$2:$C$192,2,0)</f>
        <v>non</v>
      </c>
      <c r="H810" s="42" t="str">
        <f>VLOOKUP(E810,' SAGE nécessaire'!$A$2:$C$192,3,0)</f>
        <v>non</v>
      </c>
      <c r="I810" s="43">
        <v>3</v>
      </c>
      <c r="J810" s="44" t="s">
        <v>2733</v>
      </c>
      <c r="K810" s="40" t="s">
        <v>73</v>
      </c>
      <c r="L810" s="45" t="s">
        <v>74</v>
      </c>
      <c r="M810" s="46" t="s">
        <v>87</v>
      </c>
      <c r="N810" s="45"/>
      <c r="O810" s="46"/>
      <c r="P810" s="47" t="s">
        <v>213</v>
      </c>
      <c r="Q810" s="48" t="s">
        <v>3046</v>
      </c>
      <c r="R810" s="79"/>
      <c r="S810" s="55" t="s">
        <v>1784</v>
      </c>
      <c r="T810" s="67"/>
      <c r="U810" s="52"/>
      <c r="V810" s="58"/>
      <c r="X810" s="90"/>
      <c r="Y810" s="90"/>
      <c r="Z810" s="54"/>
      <c r="AA810" s="50"/>
      <c r="AB810" s="55"/>
      <c r="AC810" s="56"/>
      <c r="AJR810"/>
      <c r="AJS810"/>
      <c r="AJT810"/>
      <c r="AJU810"/>
      <c r="AJV810"/>
      <c r="AJW810"/>
      <c r="AJX810"/>
      <c r="AJY810"/>
      <c r="AJZ810"/>
      <c r="AKA810"/>
      <c r="AKB810"/>
      <c r="AKC810"/>
      <c r="AKD810"/>
      <c r="AKE810"/>
      <c r="AKF810"/>
      <c r="AKG810"/>
      <c r="AKH810"/>
      <c r="AKI810"/>
      <c r="AKJ810"/>
      <c r="AKK810"/>
      <c r="AKL810"/>
      <c r="AKM810"/>
      <c r="AKN810"/>
      <c r="AKO810"/>
      <c r="AKP810"/>
      <c r="AKQ810"/>
      <c r="AKR810"/>
      <c r="AKS810"/>
      <c r="AKT810"/>
      <c r="AKU810"/>
      <c r="AKV810"/>
      <c r="AKW810"/>
      <c r="AKX810"/>
      <c r="AKY810"/>
      <c r="AKZ810"/>
      <c r="ALA810"/>
      <c r="ALB810"/>
      <c r="ALC810"/>
      <c r="ALD810"/>
      <c r="ALE810"/>
      <c r="ALF810"/>
      <c r="ALG810"/>
      <c r="ALH810"/>
      <c r="ALI810"/>
      <c r="ALJ810"/>
      <c r="ALK810"/>
      <c r="ALL810"/>
      <c r="ALM810"/>
      <c r="ALN810"/>
      <c r="ALO810"/>
      <c r="ALP810"/>
      <c r="ALQ810"/>
      <c r="ALR810"/>
      <c r="ALS810"/>
      <c r="ALT810"/>
      <c r="ALU810"/>
      <c r="ALV810"/>
      <c r="ALW810"/>
      <c r="ALX810"/>
      <c r="ALY810"/>
      <c r="ALZ810"/>
      <c r="AMA810"/>
      <c r="AMB810"/>
      <c r="AMC810"/>
      <c r="AMD810"/>
      <c r="AME810"/>
      <c r="AMF810"/>
      <c r="AMG810"/>
      <c r="AMH810"/>
      <c r="AMI810"/>
      <c r="AMJ810"/>
    </row>
    <row r="811" spans="1:1024" s="57" customFormat="1" ht="98.25" customHeight="1" x14ac:dyDescent="0.3">
      <c r="A811" s="40" t="str">
        <f>VLOOKUP(E811,comité_bassin!A:B,2,0)</f>
        <v>Artois-Picardie, Rhin-Meuse</v>
      </c>
      <c r="B811" s="40" t="str">
        <f>VLOOKUP(E811,'Région SAGE'!$A$2:$B$233,2,0)</f>
        <v>HAUTS-DE-FRANCE</v>
      </c>
      <c r="C811" s="40" t="str">
        <f>VLOOKUP(E811,'département SAGE'!$A$2:$B$192,2,0)</f>
        <v>NORD</v>
      </c>
      <c r="D811" s="41" t="s">
        <v>2724</v>
      </c>
      <c r="E811" s="75" t="s">
        <v>2725</v>
      </c>
      <c r="F811" s="42">
        <f>VLOOKUP(E811,date_approbation!$A$2:$B$192,2,0)</f>
        <v>43899</v>
      </c>
      <c r="G811" s="42" t="str">
        <f>VLOOKUP(E811,' SAGE nécessaire'!$A$2:$C$192,2,0)</f>
        <v>non</v>
      </c>
      <c r="H811" s="42" t="str">
        <f>VLOOKUP(E811,' SAGE nécessaire'!$A$2:$C$192,3,0)</f>
        <v>non</v>
      </c>
      <c r="I811" s="43">
        <v>4</v>
      </c>
      <c r="J811" s="44" t="s">
        <v>2735</v>
      </c>
      <c r="K811" s="40" t="s">
        <v>73</v>
      </c>
      <c r="L811" s="45" t="s">
        <v>108</v>
      </c>
      <c r="M811" s="46" t="s">
        <v>308</v>
      </c>
      <c r="N811" s="45"/>
      <c r="O811" s="46"/>
      <c r="P811" s="47" t="s">
        <v>2736</v>
      </c>
      <c r="Q811" s="48" t="s">
        <v>3047</v>
      </c>
      <c r="R811" s="79"/>
      <c r="S811" s="50" t="s">
        <v>79</v>
      </c>
      <c r="T811" s="67"/>
      <c r="U811" s="52" t="s">
        <v>115</v>
      </c>
      <c r="V811" s="58"/>
      <c r="X811" s="90"/>
      <c r="Y811" s="90"/>
      <c r="Z811" s="54"/>
      <c r="AA811" s="50"/>
      <c r="AB811" s="55"/>
      <c r="AC811" s="56"/>
      <c r="AJR811"/>
      <c r="AJS811"/>
      <c r="AJT811"/>
      <c r="AJU811"/>
      <c r="AJV811"/>
      <c r="AJW811"/>
      <c r="AJX811"/>
      <c r="AJY811"/>
      <c r="AJZ811"/>
      <c r="AKA811"/>
      <c r="AKB811"/>
      <c r="AKC811"/>
      <c r="AKD811"/>
      <c r="AKE811"/>
      <c r="AKF811"/>
      <c r="AKG811"/>
      <c r="AKH811"/>
      <c r="AKI811"/>
      <c r="AKJ811"/>
      <c r="AKK811"/>
      <c r="AKL811"/>
      <c r="AKM811"/>
      <c r="AKN811"/>
      <c r="AKO811"/>
      <c r="AKP811"/>
      <c r="AKQ811"/>
      <c r="AKR811"/>
      <c r="AKS811"/>
      <c r="AKT811"/>
      <c r="AKU811"/>
      <c r="AKV811"/>
      <c r="AKW811"/>
      <c r="AKX811"/>
      <c r="AKY811"/>
      <c r="AKZ811"/>
      <c r="ALA811"/>
      <c r="ALB811"/>
      <c r="ALC811"/>
      <c r="ALD811"/>
      <c r="ALE811"/>
      <c r="ALF811"/>
      <c r="ALG811"/>
      <c r="ALH811"/>
      <c r="ALI811"/>
      <c r="ALJ811"/>
      <c r="ALK811"/>
      <c r="ALL811"/>
      <c r="ALM811"/>
      <c r="ALN811"/>
      <c r="ALO811"/>
      <c r="ALP811"/>
      <c r="ALQ811"/>
      <c r="ALR811"/>
      <c r="ALS811"/>
      <c r="ALT811"/>
      <c r="ALU811"/>
      <c r="ALV811"/>
      <c r="ALW811"/>
      <c r="ALX811"/>
      <c r="ALY811"/>
      <c r="ALZ811"/>
      <c r="AMA811"/>
      <c r="AMB811"/>
      <c r="AMC811"/>
      <c r="AMD811"/>
      <c r="AME811"/>
      <c r="AMF811"/>
      <c r="AMG811"/>
      <c r="AMH811"/>
      <c r="AMI811"/>
      <c r="AMJ811"/>
    </row>
    <row r="812" spans="1:1024" s="57" customFormat="1" ht="189" x14ac:dyDescent="0.3">
      <c r="A812" s="40" t="str">
        <f>VLOOKUP(E812,comité_bassin!A:B,2,0)</f>
        <v>Artois-Picardie, Rhin-Meuse</v>
      </c>
      <c r="B812" s="40" t="str">
        <f>VLOOKUP(E812,'Région SAGE'!$A$2:$B$233,2,0)</f>
        <v>HAUTS-DE-FRANCE</v>
      </c>
      <c r="C812" s="40" t="str">
        <f>VLOOKUP(E812,'département SAGE'!$A$2:$B$192,2,0)</f>
        <v>PAS-DE-CALAIS</v>
      </c>
      <c r="D812" s="41" t="s">
        <v>3048</v>
      </c>
      <c r="E812" s="75" t="s">
        <v>3049</v>
      </c>
      <c r="F812" s="42">
        <f>VLOOKUP(E812,date_approbation!$A$2:$B$192,2,0)</f>
        <v>38442</v>
      </c>
      <c r="G812" s="42" t="str">
        <f>VLOOKUP(E812,' SAGE nécessaire'!$A$2:$C$192,2,0)</f>
        <v>non</v>
      </c>
      <c r="H812" s="42" t="str">
        <f>VLOOKUP(E812,' SAGE nécessaire'!$A$2:$C$192,3,0)</f>
        <v>non</v>
      </c>
      <c r="I812" s="43" t="s">
        <v>480</v>
      </c>
      <c r="J812" s="44" t="s">
        <v>3050</v>
      </c>
      <c r="K812" s="40" t="s">
        <v>107</v>
      </c>
      <c r="L812" s="45" t="s">
        <v>2817</v>
      </c>
      <c r="M812" s="46" t="s">
        <v>109</v>
      </c>
      <c r="N812" s="45"/>
      <c r="O812" s="46"/>
      <c r="P812" s="47" t="s">
        <v>3051</v>
      </c>
      <c r="Q812" s="48" t="s">
        <v>3052</v>
      </c>
      <c r="R812" s="79" t="s">
        <v>200</v>
      </c>
      <c r="S812" s="50" t="s">
        <v>91</v>
      </c>
      <c r="T812" s="51" t="s">
        <v>285</v>
      </c>
      <c r="U812" s="52"/>
      <c r="V812" s="58" t="s">
        <v>93</v>
      </c>
      <c r="X812" s="54" t="s">
        <v>83</v>
      </c>
      <c r="Y812" s="54" t="s">
        <v>83</v>
      </c>
      <c r="Z812" s="54" t="s">
        <v>84</v>
      </c>
      <c r="AA812" s="50"/>
      <c r="AB812" s="55"/>
      <c r="AC812" s="56"/>
      <c r="AJR812"/>
      <c r="AJS812"/>
      <c r="AJT812"/>
      <c r="AJU812"/>
      <c r="AJV812"/>
      <c r="AJW812"/>
      <c r="AJX812"/>
      <c r="AJY812"/>
      <c r="AJZ812"/>
      <c r="AKA812"/>
      <c r="AKB812"/>
      <c r="AKC812"/>
      <c r="AKD812"/>
      <c r="AKE812"/>
      <c r="AKF812"/>
      <c r="AKG812"/>
      <c r="AKH812"/>
      <c r="AKI812"/>
      <c r="AKJ812"/>
      <c r="AKK812"/>
      <c r="AKL812"/>
      <c r="AKM812"/>
      <c r="AKN812"/>
      <c r="AKO812"/>
      <c r="AKP812"/>
      <c r="AKQ812"/>
      <c r="AKR812"/>
      <c r="AKS812"/>
      <c r="AKT812"/>
      <c r="AKU812"/>
      <c r="AKV812"/>
      <c r="AKW812"/>
      <c r="AKX812"/>
      <c r="AKY812"/>
      <c r="AKZ812"/>
      <c r="ALA812"/>
      <c r="ALB812"/>
      <c r="ALC812"/>
      <c r="ALD812"/>
      <c r="ALE812"/>
      <c r="ALF812"/>
      <c r="ALG812"/>
      <c r="ALH812"/>
      <c r="ALI812"/>
      <c r="ALJ812"/>
      <c r="ALK812"/>
      <c r="ALL812"/>
      <c r="ALM812"/>
      <c r="ALN812"/>
      <c r="ALO812"/>
      <c r="ALP812"/>
      <c r="ALQ812"/>
      <c r="ALR812"/>
      <c r="ALS812"/>
      <c r="ALT812"/>
      <c r="ALU812"/>
      <c r="ALV812"/>
      <c r="ALW812"/>
      <c r="ALX812"/>
      <c r="ALY812"/>
      <c r="ALZ812"/>
      <c r="AMA812"/>
      <c r="AMB812"/>
      <c r="AMC812"/>
      <c r="AMD812"/>
      <c r="AME812"/>
      <c r="AMF812"/>
      <c r="AMG812"/>
      <c r="AMH812"/>
      <c r="AMI812"/>
      <c r="AMJ812"/>
    </row>
    <row r="813" spans="1:1024" s="57" customFormat="1" ht="189" x14ac:dyDescent="0.3">
      <c r="A813" s="40" t="str">
        <f>VLOOKUP(E813,comité_bassin!A:B,2,0)</f>
        <v>Artois-Picardie, Rhin-Meuse</v>
      </c>
      <c r="B813" s="40" t="str">
        <f>VLOOKUP(E813,'Région SAGE'!$A$2:$B$233,2,0)</f>
        <v>HAUTS-DE-FRANCE</v>
      </c>
      <c r="C813" s="40" t="str">
        <f>VLOOKUP(E813,'département SAGE'!$A$2:$B$192,2,0)</f>
        <v>PAS-DE-CALAIS</v>
      </c>
      <c r="D813" s="41" t="s">
        <v>3048</v>
      </c>
      <c r="E813" s="75" t="s">
        <v>3049</v>
      </c>
      <c r="F813" s="42">
        <f>VLOOKUP(E813,date_approbation!$A$2:$B$192,2,0)</f>
        <v>38442</v>
      </c>
      <c r="G813" s="42" t="str">
        <f>VLOOKUP(E813,' SAGE nécessaire'!$A$2:$C$192,2,0)</f>
        <v>non</v>
      </c>
      <c r="H813" s="42" t="str">
        <f>VLOOKUP(E813,' SAGE nécessaire'!$A$2:$C$192,3,0)</f>
        <v>non</v>
      </c>
      <c r="I813" s="43" t="s">
        <v>480</v>
      </c>
      <c r="J813" s="44" t="s">
        <v>3053</v>
      </c>
      <c r="K813" s="40" t="s">
        <v>107</v>
      </c>
      <c r="L813" s="45" t="s">
        <v>2817</v>
      </c>
      <c r="M813" s="46" t="s">
        <v>109</v>
      </c>
      <c r="N813" s="45"/>
      <c r="O813" s="46"/>
      <c r="P813" s="47" t="s">
        <v>3051</v>
      </c>
      <c r="Q813" s="48" t="s">
        <v>3052</v>
      </c>
      <c r="R813" s="79" t="s">
        <v>200</v>
      </c>
      <c r="S813" s="50" t="s">
        <v>79</v>
      </c>
      <c r="T813" s="51" t="s">
        <v>285</v>
      </c>
      <c r="U813" s="52"/>
      <c r="V813" s="58" t="s">
        <v>93</v>
      </c>
      <c r="X813" s="54" t="s">
        <v>83</v>
      </c>
      <c r="Y813" s="54" t="s">
        <v>83</v>
      </c>
      <c r="Z813" s="54" t="s">
        <v>84</v>
      </c>
      <c r="AA813" s="50"/>
      <c r="AB813" s="55"/>
      <c r="AC813" s="56"/>
      <c r="AJR813"/>
      <c r="AJS813"/>
      <c r="AJT813"/>
      <c r="AJU813"/>
      <c r="AJV813"/>
      <c r="AJW813"/>
      <c r="AJX813"/>
      <c r="AJY813"/>
      <c r="AJZ813"/>
      <c r="AKA813"/>
      <c r="AKB813"/>
      <c r="AKC813"/>
      <c r="AKD813"/>
      <c r="AKE813"/>
      <c r="AKF813"/>
      <c r="AKG813"/>
      <c r="AKH813"/>
      <c r="AKI813"/>
      <c r="AKJ813"/>
      <c r="AKK813"/>
      <c r="AKL813"/>
      <c r="AKM813"/>
      <c r="AKN813"/>
      <c r="AKO813"/>
      <c r="AKP813"/>
      <c r="AKQ813"/>
      <c r="AKR813"/>
      <c r="AKS813"/>
      <c r="AKT813"/>
      <c r="AKU813"/>
      <c r="AKV813"/>
      <c r="AKW813"/>
      <c r="AKX813"/>
      <c r="AKY813"/>
      <c r="AKZ813"/>
      <c r="ALA813"/>
      <c r="ALB813"/>
      <c r="ALC813"/>
      <c r="ALD813"/>
      <c r="ALE813"/>
      <c r="ALF813"/>
      <c r="ALG813"/>
      <c r="ALH813"/>
      <c r="ALI813"/>
      <c r="ALJ813"/>
      <c r="ALK813"/>
      <c r="ALL813"/>
      <c r="ALM813"/>
      <c r="ALN813"/>
      <c r="ALO813"/>
      <c r="ALP813"/>
      <c r="ALQ813"/>
      <c r="ALR813"/>
      <c r="ALS813"/>
      <c r="ALT813"/>
      <c r="ALU813"/>
      <c r="ALV813"/>
      <c r="ALW813"/>
      <c r="ALX813"/>
      <c r="ALY813"/>
      <c r="ALZ813"/>
      <c r="AMA813"/>
      <c r="AMB813"/>
      <c r="AMC813"/>
      <c r="AMD813"/>
      <c r="AME813"/>
      <c r="AMF813"/>
      <c r="AMG813"/>
      <c r="AMH813"/>
      <c r="AMI813"/>
      <c r="AMJ813"/>
    </row>
    <row r="814" spans="1:1024" s="57" customFormat="1" ht="210" x14ac:dyDescent="0.3">
      <c r="A814" s="40" t="str">
        <f>VLOOKUP(E814,comité_bassin!A:B,2,0)</f>
        <v>Artois-Picardie, Rhin-Meuse</v>
      </c>
      <c r="B814" s="40" t="str">
        <f>VLOOKUP(E814,'Région SAGE'!$A$2:$B$233,2,0)</f>
        <v>HAUTS-DE-FRANCE</v>
      </c>
      <c r="C814" s="40" t="str">
        <f>VLOOKUP(E814,'département SAGE'!$A$2:$B$192,2,0)</f>
        <v>PAS-DE-CALAIS</v>
      </c>
      <c r="D814" s="41" t="s">
        <v>3048</v>
      </c>
      <c r="E814" s="75" t="s">
        <v>3049</v>
      </c>
      <c r="F814" s="42">
        <f>VLOOKUP(E814,date_approbation!$A$2:$B$192,2,0)</f>
        <v>38442</v>
      </c>
      <c r="G814" s="42" t="str">
        <f>VLOOKUP(E814,' SAGE nécessaire'!$A$2:$C$192,2,0)</f>
        <v>non</v>
      </c>
      <c r="H814" s="42" t="str">
        <f>VLOOKUP(E814,' SAGE nécessaire'!$A$2:$C$192,3,0)</f>
        <v>non</v>
      </c>
      <c r="I814" s="43" t="s">
        <v>484</v>
      </c>
      <c r="J814" s="44" t="s">
        <v>3054</v>
      </c>
      <c r="K814" s="40" t="s">
        <v>107</v>
      </c>
      <c r="L814" s="45" t="s">
        <v>2817</v>
      </c>
      <c r="M814" s="46" t="s">
        <v>109</v>
      </c>
      <c r="N814" s="45"/>
      <c r="O814" s="46"/>
      <c r="P814" s="47" t="s">
        <v>3055</v>
      </c>
      <c r="Q814" s="48" t="s">
        <v>3056</v>
      </c>
      <c r="R814" s="79" t="s">
        <v>220</v>
      </c>
      <c r="S814" s="50" t="s">
        <v>91</v>
      </c>
      <c r="T814" s="81" t="s">
        <v>611</v>
      </c>
      <c r="U814" s="52"/>
      <c r="V814" s="58" t="s">
        <v>93</v>
      </c>
      <c r="X814" s="54" t="s">
        <v>83</v>
      </c>
      <c r="Y814" s="54" t="s">
        <v>83</v>
      </c>
      <c r="Z814" s="54" t="s">
        <v>102</v>
      </c>
      <c r="AA814" s="50"/>
      <c r="AB814" s="55"/>
      <c r="AC814" s="56"/>
      <c r="AJR814"/>
      <c r="AJS814"/>
      <c r="AJT814"/>
      <c r="AJU814"/>
      <c r="AJV814"/>
      <c r="AJW814"/>
      <c r="AJX814"/>
      <c r="AJY814"/>
      <c r="AJZ814"/>
      <c r="AKA814"/>
      <c r="AKB814"/>
      <c r="AKC814"/>
      <c r="AKD814"/>
      <c r="AKE814"/>
      <c r="AKF814"/>
      <c r="AKG814"/>
      <c r="AKH814"/>
      <c r="AKI814"/>
      <c r="AKJ814"/>
      <c r="AKK814"/>
      <c r="AKL814"/>
      <c r="AKM814"/>
      <c r="AKN814"/>
      <c r="AKO814"/>
      <c r="AKP814"/>
      <c r="AKQ814"/>
      <c r="AKR814"/>
      <c r="AKS814"/>
      <c r="AKT814"/>
      <c r="AKU814"/>
      <c r="AKV814"/>
      <c r="AKW814"/>
      <c r="AKX814"/>
      <c r="AKY814"/>
      <c r="AKZ814"/>
      <c r="ALA814"/>
      <c r="ALB814"/>
      <c r="ALC814"/>
      <c r="ALD814"/>
      <c r="ALE814"/>
      <c r="ALF814"/>
      <c r="ALG814"/>
      <c r="ALH814"/>
      <c r="ALI814"/>
      <c r="ALJ814"/>
      <c r="ALK814"/>
      <c r="ALL814"/>
      <c r="ALM814"/>
      <c r="ALN814"/>
      <c r="ALO814"/>
      <c r="ALP814"/>
      <c r="ALQ814"/>
      <c r="ALR814"/>
      <c r="ALS814"/>
      <c r="ALT814"/>
      <c r="ALU814"/>
      <c r="ALV814"/>
      <c r="ALW814"/>
      <c r="ALX814"/>
      <c r="ALY814"/>
      <c r="ALZ814"/>
      <c r="AMA814"/>
      <c r="AMB814"/>
      <c r="AMC814"/>
      <c r="AMD814"/>
      <c r="AME814"/>
      <c r="AMF814"/>
      <c r="AMG814"/>
      <c r="AMH814"/>
      <c r="AMI814"/>
      <c r="AMJ814"/>
    </row>
    <row r="815" spans="1:1024" s="57" customFormat="1" ht="210" x14ac:dyDescent="0.3">
      <c r="A815" s="40" t="str">
        <f>VLOOKUP(E815,comité_bassin!A:B,2,0)</f>
        <v>Artois-Picardie, Rhin-Meuse</v>
      </c>
      <c r="B815" s="40" t="str">
        <f>VLOOKUP(E815,'Région SAGE'!$A$2:$B$233,2,0)</f>
        <v>HAUTS-DE-FRANCE</v>
      </c>
      <c r="C815" s="40" t="str">
        <f>VLOOKUP(E815,'département SAGE'!$A$2:$B$192,2,0)</f>
        <v>PAS-DE-CALAIS</v>
      </c>
      <c r="D815" s="41" t="s">
        <v>3048</v>
      </c>
      <c r="E815" s="75" t="s">
        <v>3049</v>
      </c>
      <c r="F815" s="42">
        <f>VLOOKUP(E815,date_approbation!$A$2:$B$192,2,0)</f>
        <v>38442</v>
      </c>
      <c r="G815" s="42" t="str">
        <f>VLOOKUP(E815,' SAGE nécessaire'!$A$2:$C$192,2,0)</f>
        <v>non</v>
      </c>
      <c r="H815" s="42" t="str">
        <f>VLOOKUP(E815,' SAGE nécessaire'!$A$2:$C$192,3,0)</f>
        <v>non</v>
      </c>
      <c r="I815" s="43" t="s">
        <v>484</v>
      </c>
      <c r="J815" s="44" t="s">
        <v>3057</v>
      </c>
      <c r="K815" s="40" t="s">
        <v>107</v>
      </c>
      <c r="L815" s="45" t="s">
        <v>2817</v>
      </c>
      <c r="M815" s="46" t="s">
        <v>109</v>
      </c>
      <c r="N815" s="45"/>
      <c r="O815" s="46"/>
      <c r="P815" s="47" t="s">
        <v>3055</v>
      </c>
      <c r="Q815" s="48" t="s">
        <v>3056</v>
      </c>
      <c r="R815" s="79" t="s">
        <v>220</v>
      </c>
      <c r="S815" s="50" t="s">
        <v>79</v>
      </c>
      <c r="T815" s="81" t="s">
        <v>611</v>
      </c>
      <c r="U815" s="52"/>
      <c r="V815" s="58" t="s">
        <v>93</v>
      </c>
      <c r="X815" s="54" t="s">
        <v>83</v>
      </c>
      <c r="Y815" s="54" t="s">
        <v>83</v>
      </c>
      <c r="Z815" s="54" t="s">
        <v>102</v>
      </c>
      <c r="AA815" s="50"/>
      <c r="AB815" s="55"/>
      <c r="AC815" s="56"/>
      <c r="AJR815"/>
      <c r="AJS815"/>
      <c r="AJT815"/>
      <c r="AJU815"/>
      <c r="AJV815"/>
      <c r="AJW815"/>
      <c r="AJX815"/>
      <c r="AJY815"/>
      <c r="AJZ815"/>
      <c r="AKA815"/>
      <c r="AKB815"/>
      <c r="AKC815"/>
      <c r="AKD815"/>
      <c r="AKE815"/>
      <c r="AKF815"/>
      <c r="AKG815"/>
      <c r="AKH815"/>
      <c r="AKI815"/>
      <c r="AKJ815"/>
      <c r="AKK815"/>
      <c r="AKL815"/>
      <c r="AKM815"/>
      <c r="AKN815"/>
      <c r="AKO815"/>
      <c r="AKP815"/>
      <c r="AKQ815"/>
      <c r="AKR815"/>
      <c r="AKS815"/>
      <c r="AKT815"/>
      <c r="AKU815"/>
      <c r="AKV815"/>
      <c r="AKW815"/>
      <c r="AKX815"/>
      <c r="AKY815"/>
      <c r="AKZ815"/>
      <c r="ALA815"/>
      <c r="ALB815"/>
      <c r="ALC815"/>
      <c r="ALD815"/>
      <c r="ALE815"/>
      <c r="ALF815"/>
      <c r="ALG815"/>
      <c r="ALH815"/>
      <c r="ALI815"/>
      <c r="ALJ815"/>
      <c r="ALK815"/>
      <c r="ALL815"/>
      <c r="ALM815"/>
      <c r="ALN815"/>
      <c r="ALO815"/>
      <c r="ALP815"/>
      <c r="ALQ815"/>
      <c r="ALR815"/>
      <c r="ALS815"/>
      <c r="ALT815"/>
      <c r="ALU815"/>
      <c r="ALV815"/>
      <c r="ALW815"/>
      <c r="ALX815"/>
      <c r="ALY815"/>
      <c r="ALZ815"/>
      <c r="AMA815"/>
      <c r="AMB815"/>
      <c r="AMC815"/>
      <c r="AMD815"/>
      <c r="AME815"/>
      <c r="AMF815"/>
      <c r="AMG815"/>
      <c r="AMH815"/>
      <c r="AMI815"/>
      <c r="AMJ815"/>
    </row>
    <row r="816" spans="1:1024" s="57" customFormat="1" ht="252" x14ac:dyDescent="0.3">
      <c r="A816" s="40" t="str">
        <f>VLOOKUP(E816,comité_bassin!A:B,2,0)</f>
        <v>Artois-Picardie, Rhin-Meuse</v>
      </c>
      <c r="B816" s="40" t="str">
        <f>VLOOKUP(E816,'Région SAGE'!$A$2:$B$233,2,0)</f>
        <v>HAUTS-DE-FRANCE</v>
      </c>
      <c r="C816" s="40" t="str">
        <f>VLOOKUP(E816,'département SAGE'!$A$2:$B$192,2,0)</f>
        <v>PAS-DE-CALAIS</v>
      </c>
      <c r="D816" s="41" t="s">
        <v>3048</v>
      </c>
      <c r="E816" s="75" t="s">
        <v>3049</v>
      </c>
      <c r="F816" s="42">
        <f>VLOOKUP(E816,date_approbation!$A$2:$B$192,2,0)</f>
        <v>38442</v>
      </c>
      <c r="G816" s="42" t="str">
        <f>VLOOKUP(E816,' SAGE nécessaire'!$A$2:$C$192,2,0)</f>
        <v>non</v>
      </c>
      <c r="H816" s="42" t="str">
        <f>VLOOKUP(E816,' SAGE nécessaire'!$A$2:$C$192,3,0)</f>
        <v>non</v>
      </c>
      <c r="I816" s="43" t="s">
        <v>489</v>
      </c>
      <c r="J816" s="44" t="s">
        <v>3058</v>
      </c>
      <c r="K816" s="40" t="s">
        <v>73</v>
      </c>
      <c r="L816" s="45" t="s">
        <v>138</v>
      </c>
      <c r="M816" s="46" t="s">
        <v>139</v>
      </c>
      <c r="N816" s="45"/>
      <c r="O816" s="46"/>
      <c r="P816" s="47" t="s">
        <v>3059</v>
      </c>
      <c r="Q816" s="48" t="s">
        <v>3060</v>
      </c>
      <c r="R816" s="79" t="s">
        <v>200</v>
      </c>
      <c r="S816" s="50" t="s">
        <v>79</v>
      </c>
      <c r="T816" s="81" t="s">
        <v>555</v>
      </c>
      <c r="U816" s="52" t="s">
        <v>81</v>
      </c>
      <c r="V816" s="58" t="s">
        <v>93</v>
      </c>
      <c r="X816" s="54" t="s">
        <v>83</v>
      </c>
      <c r="Y816" s="54" t="s">
        <v>83</v>
      </c>
      <c r="Z816" s="54" t="s">
        <v>84</v>
      </c>
      <c r="AA816" s="50"/>
      <c r="AB816" s="55"/>
      <c r="AC816" s="56"/>
      <c r="AJR816"/>
      <c r="AJS816"/>
      <c r="AJT816"/>
      <c r="AJU816"/>
      <c r="AJV816"/>
      <c r="AJW816"/>
      <c r="AJX816"/>
      <c r="AJY816"/>
      <c r="AJZ816"/>
      <c r="AKA816"/>
      <c r="AKB816"/>
      <c r="AKC816"/>
      <c r="AKD816"/>
      <c r="AKE816"/>
      <c r="AKF816"/>
      <c r="AKG816"/>
      <c r="AKH816"/>
      <c r="AKI816"/>
      <c r="AKJ816"/>
      <c r="AKK816"/>
      <c r="AKL816"/>
      <c r="AKM816"/>
      <c r="AKN816"/>
      <c r="AKO816"/>
      <c r="AKP816"/>
      <c r="AKQ816"/>
      <c r="AKR816"/>
      <c r="AKS816"/>
      <c r="AKT816"/>
      <c r="AKU816"/>
      <c r="AKV816"/>
      <c r="AKW816"/>
      <c r="AKX816"/>
      <c r="AKY816"/>
      <c r="AKZ816"/>
      <c r="ALA816"/>
      <c r="ALB816"/>
      <c r="ALC816"/>
      <c r="ALD816"/>
      <c r="ALE816"/>
      <c r="ALF816"/>
      <c r="ALG816"/>
      <c r="ALH816"/>
      <c r="ALI816"/>
      <c r="ALJ816"/>
      <c r="ALK816"/>
      <c r="ALL816"/>
      <c r="ALM816"/>
      <c r="ALN816"/>
      <c r="ALO816"/>
      <c r="ALP816"/>
      <c r="ALQ816"/>
      <c r="ALR816"/>
      <c r="ALS816"/>
      <c r="ALT816"/>
      <c r="ALU816"/>
      <c r="ALV816"/>
      <c r="ALW816"/>
      <c r="ALX816"/>
      <c r="ALY816"/>
      <c r="ALZ816"/>
      <c r="AMA816"/>
      <c r="AMB816"/>
      <c r="AMC816"/>
      <c r="AMD816"/>
      <c r="AME816"/>
      <c r="AMF816"/>
      <c r="AMG816"/>
      <c r="AMH816"/>
      <c r="AMI816"/>
      <c r="AMJ816"/>
    </row>
    <row r="817" spans="1:1024" s="57" customFormat="1" ht="189" x14ac:dyDescent="0.3">
      <c r="A817" s="40" t="str">
        <f>VLOOKUP(E817,comité_bassin!A:B,2,0)</f>
        <v>Artois-Picardie, Rhin-Meuse</v>
      </c>
      <c r="B817" s="40" t="str">
        <f>VLOOKUP(E817,'Région SAGE'!$A$2:$B$233,2,0)</f>
        <v>HAUTS-DE-FRANCE</v>
      </c>
      <c r="C817" s="40" t="str">
        <f>VLOOKUP(E817,'département SAGE'!$A$2:$B$192,2,0)</f>
        <v>PAS-DE-CALAIS</v>
      </c>
      <c r="D817" s="41" t="s">
        <v>3048</v>
      </c>
      <c r="E817" s="75" t="s">
        <v>3049</v>
      </c>
      <c r="F817" s="42">
        <f>VLOOKUP(E817,date_approbation!$A$2:$B$192,2,0)</f>
        <v>38442</v>
      </c>
      <c r="G817" s="42" t="str">
        <f>VLOOKUP(E817,' SAGE nécessaire'!$A$2:$C$192,2,0)</f>
        <v>non</v>
      </c>
      <c r="H817" s="42" t="str">
        <f>VLOOKUP(E817,' SAGE nécessaire'!$A$2:$C$192,3,0)</f>
        <v>non</v>
      </c>
      <c r="I817" s="43" t="s">
        <v>493</v>
      </c>
      <c r="J817" s="44" t="s">
        <v>3061</v>
      </c>
      <c r="K817" s="40" t="s">
        <v>73</v>
      </c>
      <c r="L817" s="45" t="s">
        <v>138</v>
      </c>
      <c r="M817" s="46" t="s">
        <v>139</v>
      </c>
      <c r="N817" s="45"/>
      <c r="O817" s="46"/>
      <c r="P817" s="47" t="s">
        <v>3062</v>
      </c>
      <c r="Q817" s="48" t="s">
        <v>3063</v>
      </c>
      <c r="R817" s="79" t="s">
        <v>220</v>
      </c>
      <c r="S817" s="50" t="s">
        <v>79</v>
      </c>
      <c r="T817" s="51" t="s">
        <v>285</v>
      </c>
      <c r="U817" s="52" t="s">
        <v>81</v>
      </c>
      <c r="V817" s="58" t="s">
        <v>82</v>
      </c>
      <c r="X817" s="54" t="s">
        <v>83</v>
      </c>
      <c r="Y817" s="54" t="s">
        <v>83</v>
      </c>
      <c r="Z817" s="54" t="s">
        <v>84</v>
      </c>
      <c r="AA817" s="50"/>
      <c r="AB817" s="55"/>
      <c r="AC817" s="56"/>
      <c r="AJR817"/>
      <c r="AJS817"/>
      <c r="AJT817"/>
      <c r="AJU817"/>
      <c r="AJV817"/>
      <c r="AJW817"/>
      <c r="AJX817"/>
      <c r="AJY817"/>
      <c r="AJZ817"/>
      <c r="AKA817"/>
      <c r="AKB817"/>
      <c r="AKC817"/>
      <c r="AKD817"/>
      <c r="AKE817"/>
      <c r="AKF817"/>
      <c r="AKG817"/>
      <c r="AKH817"/>
      <c r="AKI817"/>
      <c r="AKJ817"/>
      <c r="AKK817"/>
      <c r="AKL817"/>
      <c r="AKM817"/>
      <c r="AKN817"/>
      <c r="AKO817"/>
      <c r="AKP817"/>
      <c r="AKQ817"/>
      <c r="AKR817"/>
      <c r="AKS817"/>
      <c r="AKT817"/>
      <c r="AKU817"/>
      <c r="AKV817"/>
      <c r="AKW817"/>
      <c r="AKX817"/>
      <c r="AKY817"/>
      <c r="AKZ817"/>
      <c r="ALA817"/>
      <c r="ALB817"/>
      <c r="ALC817"/>
      <c r="ALD817"/>
      <c r="ALE817"/>
      <c r="ALF817"/>
      <c r="ALG817"/>
      <c r="ALH817"/>
      <c r="ALI817"/>
      <c r="ALJ817"/>
      <c r="ALK817"/>
      <c r="ALL817"/>
      <c r="ALM817"/>
      <c r="ALN817"/>
      <c r="ALO817"/>
      <c r="ALP817"/>
      <c r="ALQ817"/>
      <c r="ALR817"/>
      <c r="ALS817"/>
      <c r="ALT817"/>
      <c r="ALU817"/>
      <c r="ALV817"/>
      <c r="ALW817"/>
      <c r="ALX817"/>
      <c r="ALY817"/>
      <c r="ALZ817"/>
      <c r="AMA817"/>
      <c r="AMB817"/>
      <c r="AMC817"/>
      <c r="AMD817"/>
      <c r="AME817"/>
      <c r="AMF817"/>
      <c r="AMG817"/>
      <c r="AMH817"/>
      <c r="AMI817"/>
      <c r="AMJ817"/>
    </row>
    <row r="818" spans="1:1024" s="57" customFormat="1" ht="294" x14ac:dyDescent="0.3">
      <c r="A818" s="40" t="str">
        <f>VLOOKUP(E818,comité_bassin!A:B,2,0)</f>
        <v>Artois-Picardie, Rhin-Meuse</v>
      </c>
      <c r="B818" s="40" t="str">
        <f>VLOOKUP(E818,'Région SAGE'!$A$2:$B$233,2,0)</f>
        <v>HAUTS-DE-FRANCE</v>
      </c>
      <c r="C818" s="40" t="str">
        <f>VLOOKUP(E818,'département SAGE'!$A$2:$B$192,2,0)</f>
        <v>PAS-DE-CALAIS</v>
      </c>
      <c r="D818" s="41" t="s">
        <v>3048</v>
      </c>
      <c r="E818" s="75" t="s">
        <v>3049</v>
      </c>
      <c r="F818" s="42">
        <f>VLOOKUP(E818,date_approbation!$A$2:$B$192,2,0)</f>
        <v>38442</v>
      </c>
      <c r="G818" s="42" t="str">
        <f>VLOOKUP(E818,' SAGE nécessaire'!$A$2:$C$192,2,0)</f>
        <v>non</v>
      </c>
      <c r="H818" s="42" t="str">
        <f>VLOOKUP(E818,' SAGE nécessaire'!$A$2:$C$192,3,0)</f>
        <v>non</v>
      </c>
      <c r="I818" s="43" t="s">
        <v>497</v>
      </c>
      <c r="J818" s="44" t="s">
        <v>3064</v>
      </c>
      <c r="K818" s="40" t="s">
        <v>73</v>
      </c>
      <c r="L818" s="45" t="str">
        <f t="shared" ref="L818:L824" si="9">IF(OR(S818="2°a)", S818="2°b)",S818="2°c)",S818="4°"),"Milieux aquatiques","")</f>
        <v>Milieux aquatiques</v>
      </c>
      <c r="M818" s="46" t="s">
        <v>1344</v>
      </c>
      <c r="N818" s="45"/>
      <c r="O818" s="46"/>
      <c r="P818" s="47" t="s">
        <v>3065</v>
      </c>
      <c r="Q818" s="48" t="s">
        <v>3066</v>
      </c>
      <c r="R818" s="79" t="s">
        <v>200</v>
      </c>
      <c r="S818" s="50" t="s">
        <v>79</v>
      </c>
      <c r="T818" s="67" t="s">
        <v>1347</v>
      </c>
      <c r="U818" s="52"/>
      <c r="V818" s="58" t="s">
        <v>82</v>
      </c>
      <c r="X818" s="54" t="s">
        <v>83</v>
      </c>
      <c r="Y818" s="54" t="s">
        <v>83</v>
      </c>
      <c r="Z818" s="54" t="s">
        <v>84</v>
      </c>
      <c r="AA818" s="50"/>
      <c r="AB818" s="55"/>
      <c r="AC818" s="56"/>
      <c r="AJR818"/>
      <c r="AJS818"/>
      <c r="AJT818"/>
      <c r="AJU818"/>
      <c r="AJV818"/>
      <c r="AJW818"/>
      <c r="AJX818"/>
      <c r="AJY818"/>
      <c r="AJZ818"/>
      <c r="AKA818"/>
      <c r="AKB818"/>
      <c r="AKC818"/>
      <c r="AKD818"/>
      <c r="AKE818"/>
      <c r="AKF818"/>
      <c r="AKG818"/>
      <c r="AKH818"/>
      <c r="AKI818"/>
      <c r="AKJ818"/>
      <c r="AKK818"/>
      <c r="AKL818"/>
      <c r="AKM818"/>
      <c r="AKN818"/>
      <c r="AKO818"/>
      <c r="AKP818"/>
      <c r="AKQ818"/>
      <c r="AKR818"/>
      <c r="AKS818"/>
      <c r="AKT818"/>
      <c r="AKU818"/>
      <c r="AKV818"/>
      <c r="AKW818"/>
      <c r="AKX818"/>
      <c r="AKY818"/>
      <c r="AKZ818"/>
      <c r="ALA818"/>
      <c r="ALB818"/>
      <c r="ALC818"/>
      <c r="ALD818"/>
      <c r="ALE818"/>
      <c r="ALF818"/>
      <c r="ALG818"/>
      <c r="ALH818"/>
      <c r="ALI818"/>
      <c r="ALJ818"/>
      <c r="ALK818"/>
      <c r="ALL818"/>
      <c r="ALM818"/>
      <c r="ALN818"/>
      <c r="ALO818"/>
      <c r="ALP818"/>
      <c r="ALQ818"/>
      <c r="ALR818"/>
      <c r="ALS818"/>
      <c r="ALT818"/>
      <c r="ALU818"/>
      <c r="ALV818"/>
      <c r="ALW818"/>
      <c r="ALX818"/>
      <c r="ALY818"/>
      <c r="ALZ818"/>
      <c r="AMA818"/>
      <c r="AMB818"/>
      <c r="AMC818"/>
      <c r="AMD818"/>
      <c r="AME818"/>
      <c r="AMF818"/>
      <c r="AMG818"/>
      <c r="AMH818"/>
      <c r="AMI818"/>
      <c r="AMJ818"/>
    </row>
    <row r="819" spans="1:1024" s="57" customFormat="1" ht="231" x14ac:dyDescent="0.3">
      <c r="A819" s="40" t="str">
        <f>VLOOKUP(E819,comité_bassin!A:B,2,0)</f>
        <v>Artois-Picardie, Rhin-Meuse</v>
      </c>
      <c r="B819" s="40" t="str">
        <f>VLOOKUP(E819,'Région SAGE'!$A$2:$B$233,2,0)</f>
        <v>HAUTS-DE-FRANCE</v>
      </c>
      <c r="C819" s="40" t="str">
        <f>VLOOKUP(E819,'département SAGE'!$A$2:$B$192,2,0)</f>
        <v>PAS-DE-CALAIS</v>
      </c>
      <c r="D819" s="41" t="s">
        <v>3048</v>
      </c>
      <c r="E819" s="75" t="s">
        <v>3049</v>
      </c>
      <c r="F819" s="42">
        <f>VLOOKUP(E819,date_approbation!$A$2:$B$192,2,0)</f>
        <v>38442</v>
      </c>
      <c r="G819" s="42" t="str">
        <f>VLOOKUP(E819,' SAGE nécessaire'!$A$2:$C$192,2,0)</f>
        <v>non</v>
      </c>
      <c r="H819" s="42" t="str">
        <f>VLOOKUP(E819,' SAGE nécessaire'!$A$2:$C$192,3,0)</f>
        <v>non</v>
      </c>
      <c r="I819" s="43" t="s">
        <v>576</v>
      </c>
      <c r="J819" s="44" t="s">
        <v>3067</v>
      </c>
      <c r="K819" s="40" t="s">
        <v>73</v>
      </c>
      <c r="L819" s="45" t="str">
        <f t="shared" si="9"/>
        <v>Milieux aquatiques</v>
      </c>
      <c r="M819" s="46" t="s">
        <v>395</v>
      </c>
      <c r="N819" s="45"/>
      <c r="O819" s="46"/>
      <c r="P819" s="47" t="s">
        <v>3068</v>
      </c>
      <c r="Q819" s="48" t="s">
        <v>3069</v>
      </c>
      <c r="R819" s="79" t="s">
        <v>200</v>
      </c>
      <c r="S819" s="50" t="s">
        <v>79</v>
      </c>
      <c r="T819" s="67" t="s">
        <v>1016</v>
      </c>
      <c r="U819" s="52"/>
      <c r="V819" s="58" t="s">
        <v>82</v>
      </c>
      <c r="X819" s="54" t="s">
        <v>83</v>
      </c>
      <c r="Y819" s="54" t="s">
        <v>83</v>
      </c>
      <c r="Z819" s="54" t="s">
        <v>84</v>
      </c>
      <c r="AA819" s="50"/>
      <c r="AB819" s="55"/>
      <c r="AC819" s="56"/>
      <c r="AJR819"/>
      <c r="AJS819"/>
      <c r="AJT819"/>
      <c r="AJU819"/>
      <c r="AJV819"/>
      <c r="AJW819"/>
      <c r="AJX819"/>
      <c r="AJY819"/>
      <c r="AJZ819"/>
      <c r="AKA819"/>
      <c r="AKB819"/>
      <c r="AKC819"/>
      <c r="AKD819"/>
      <c r="AKE819"/>
      <c r="AKF819"/>
      <c r="AKG819"/>
      <c r="AKH819"/>
      <c r="AKI819"/>
      <c r="AKJ819"/>
      <c r="AKK819"/>
      <c r="AKL819"/>
      <c r="AKM819"/>
      <c r="AKN819"/>
      <c r="AKO819"/>
      <c r="AKP819"/>
      <c r="AKQ819"/>
      <c r="AKR819"/>
      <c r="AKS819"/>
      <c r="AKT819"/>
      <c r="AKU819"/>
      <c r="AKV819"/>
      <c r="AKW819"/>
      <c r="AKX819"/>
      <c r="AKY819"/>
      <c r="AKZ819"/>
      <c r="ALA819"/>
      <c r="ALB819"/>
      <c r="ALC819"/>
      <c r="ALD819"/>
      <c r="ALE819"/>
      <c r="ALF819"/>
      <c r="ALG819"/>
      <c r="ALH819"/>
      <c r="ALI819"/>
      <c r="ALJ819"/>
      <c r="ALK819"/>
      <c r="ALL819"/>
      <c r="ALM819"/>
      <c r="ALN819"/>
      <c r="ALO819"/>
      <c r="ALP819"/>
      <c r="ALQ819"/>
      <c r="ALR819"/>
      <c r="ALS819"/>
      <c r="ALT819"/>
      <c r="ALU819"/>
      <c r="ALV819"/>
      <c r="ALW819"/>
      <c r="ALX819"/>
      <c r="ALY819"/>
      <c r="ALZ819"/>
      <c r="AMA819"/>
      <c r="AMB819"/>
      <c r="AMC819"/>
      <c r="AMD819"/>
      <c r="AME819"/>
      <c r="AMF819"/>
      <c r="AMG819"/>
      <c r="AMH819"/>
      <c r="AMI819"/>
      <c r="AMJ819"/>
    </row>
    <row r="820" spans="1:1024" s="57" customFormat="1" ht="273" x14ac:dyDescent="0.3">
      <c r="A820" s="40" t="str">
        <f>VLOOKUP(E820,comité_bassin!A:B,2,0)</f>
        <v>Artois-Picardie, Rhin-Meuse</v>
      </c>
      <c r="B820" s="40" t="str">
        <f>VLOOKUP(E820,'Région SAGE'!$A$2:$B$233,2,0)</f>
        <v>HAUTS-DE-FRANCE</v>
      </c>
      <c r="C820" s="40" t="str">
        <f>VLOOKUP(E820,'département SAGE'!$A$2:$B$192,2,0)</f>
        <v>PAS-DE-CALAIS</v>
      </c>
      <c r="D820" s="41" t="s">
        <v>3048</v>
      </c>
      <c r="E820" s="75" t="s">
        <v>3049</v>
      </c>
      <c r="F820" s="42">
        <f>VLOOKUP(E820,date_approbation!$A$2:$B$192,2,0)</f>
        <v>38442</v>
      </c>
      <c r="G820" s="42" t="str">
        <f>VLOOKUP(E820,' SAGE nécessaire'!$A$2:$C$192,2,0)</f>
        <v>non</v>
      </c>
      <c r="H820" s="42" t="str">
        <f>VLOOKUP(E820,' SAGE nécessaire'!$A$2:$C$192,3,0)</f>
        <v>non</v>
      </c>
      <c r="I820" s="43" t="s">
        <v>541</v>
      </c>
      <c r="J820" s="44" t="s">
        <v>3070</v>
      </c>
      <c r="K820" s="40" t="s">
        <v>73</v>
      </c>
      <c r="L820" s="45" t="str">
        <f t="shared" si="9"/>
        <v>Milieux aquatiques</v>
      </c>
      <c r="M820" s="46" t="s">
        <v>395</v>
      </c>
      <c r="N820" s="45"/>
      <c r="O820" s="46"/>
      <c r="P820" s="47" t="s">
        <v>3071</v>
      </c>
      <c r="Q820" s="48" t="s">
        <v>3072</v>
      </c>
      <c r="R820" s="79" t="s">
        <v>200</v>
      </c>
      <c r="S820" s="50" t="s">
        <v>79</v>
      </c>
      <c r="T820" s="67" t="s">
        <v>1016</v>
      </c>
      <c r="U820" s="52"/>
      <c r="V820" s="58" t="s">
        <v>82</v>
      </c>
      <c r="X820" s="54" t="s">
        <v>83</v>
      </c>
      <c r="Y820" s="54" t="s">
        <v>83</v>
      </c>
      <c r="Z820" s="54" t="s">
        <v>84</v>
      </c>
      <c r="AA820" s="50"/>
      <c r="AB820" s="55"/>
      <c r="AC820" s="56"/>
      <c r="AJR820"/>
      <c r="AJS820"/>
      <c r="AJT820"/>
      <c r="AJU820"/>
      <c r="AJV820"/>
      <c r="AJW820"/>
      <c r="AJX820"/>
      <c r="AJY820"/>
      <c r="AJZ820"/>
      <c r="AKA820"/>
      <c r="AKB820"/>
      <c r="AKC820"/>
      <c r="AKD820"/>
      <c r="AKE820"/>
      <c r="AKF820"/>
      <c r="AKG820"/>
      <c r="AKH820"/>
      <c r="AKI820"/>
      <c r="AKJ820"/>
      <c r="AKK820"/>
      <c r="AKL820"/>
      <c r="AKM820"/>
      <c r="AKN820"/>
      <c r="AKO820"/>
      <c r="AKP820"/>
      <c r="AKQ820"/>
      <c r="AKR820"/>
      <c r="AKS820"/>
      <c r="AKT820"/>
      <c r="AKU820"/>
      <c r="AKV820"/>
      <c r="AKW820"/>
      <c r="AKX820"/>
      <c r="AKY820"/>
      <c r="AKZ820"/>
      <c r="ALA820"/>
      <c r="ALB820"/>
      <c r="ALC820"/>
      <c r="ALD820"/>
      <c r="ALE820"/>
      <c r="ALF820"/>
      <c r="ALG820"/>
      <c r="ALH820"/>
      <c r="ALI820"/>
      <c r="ALJ820"/>
      <c r="ALK820"/>
      <c r="ALL820"/>
      <c r="ALM820"/>
      <c r="ALN820"/>
      <c r="ALO820"/>
      <c r="ALP820"/>
      <c r="ALQ820"/>
      <c r="ALR820"/>
      <c r="ALS820"/>
      <c r="ALT820"/>
      <c r="ALU820"/>
      <c r="ALV820"/>
      <c r="ALW820"/>
      <c r="ALX820"/>
      <c r="ALY820"/>
      <c r="ALZ820"/>
      <c r="AMA820"/>
      <c r="AMB820"/>
      <c r="AMC820"/>
      <c r="AMD820"/>
      <c r="AME820"/>
      <c r="AMF820"/>
      <c r="AMG820"/>
      <c r="AMH820"/>
      <c r="AMI820"/>
      <c r="AMJ820"/>
    </row>
    <row r="821" spans="1:1024" s="57" customFormat="1" ht="147" x14ac:dyDescent="0.3">
      <c r="A821" s="40" t="str">
        <f>VLOOKUP(E821,comité_bassin!A:B,2,0)</f>
        <v>Artois-Picardie, Rhin-Meuse</v>
      </c>
      <c r="B821" s="40" t="str">
        <f>VLOOKUP(E821,'Région SAGE'!$A$2:$B$233,2,0)</f>
        <v>HAUTS-DE-FRANCE</v>
      </c>
      <c r="C821" s="40" t="str">
        <f>VLOOKUP(E821,'département SAGE'!$A$2:$B$192,2,0)</f>
        <v>PAS-DE-CALAIS</v>
      </c>
      <c r="D821" s="41" t="s">
        <v>3048</v>
      </c>
      <c r="E821" s="75" t="s">
        <v>3049</v>
      </c>
      <c r="F821" s="42">
        <f>VLOOKUP(E821,date_approbation!$A$2:$B$192,2,0)</f>
        <v>38442</v>
      </c>
      <c r="G821" s="42" t="str">
        <f>VLOOKUP(E821,' SAGE nécessaire'!$A$2:$C$192,2,0)</f>
        <v>non</v>
      </c>
      <c r="H821" s="42" t="str">
        <f>VLOOKUP(E821,' SAGE nécessaire'!$A$2:$C$192,3,0)</f>
        <v>non</v>
      </c>
      <c r="I821" s="43" t="s">
        <v>546</v>
      </c>
      <c r="J821" s="44" t="s">
        <v>3073</v>
      </c>
      <c r="K821" s="40" t="s">
        <v>73</v>
      </c>
      <c r="L821" s="45" t="str">
        <f t="shared" si="9"/>
        <v>Milieux aquatiques</v>
      </c>
      <c r="M821" s="46" t="s">
        <v>2460</v>
      </c>
      <c r="N821" s="45"/>
      <c r="O821" s="46"/>
      <c r="P821" s="47" t="s">
        <v>3074</v>
      </c>
      <c r="Q821" s="48" t="s">
        <v>3075</v>
      </c>
      <c r="R821" s="79" t="s">
        <v>200</v>
      </c>
      <c r="S821" s="50" t="s">
        <v>79</v>
      </c>
      <c r="T821" s="73" t="s">
        <v>514</v>
      </c>
      <c r="U821" s="52"/>
      <c r="V821" s="58" t="s">
        <v>82</v>
      </c>
      <c r="X821" s="54" t="s">
        <v>83</v>
      </c>
      <c r="Y821" s="54" t="s">
        <v>83</v>
      </c>
      <c r="Z821" s="54" t="s">
        <v>84</v>
      </c>
      <c r="AA821" s="50"/>
      <c r="AB821" s="55"/>
      <c r="AC821" s="56"/>
      <c r="AJR821"/>
      <c r="AJS821"/>
      <c r="AJT821"/>
      <c r="AJU821"/>
      <c r="AJV821"/>
      <c r="AJW821"/>
      <c r="AJX821"/>
      <c r="AJY821"/>
      <c r="AJZ821"/>
      <c r="AKA821"/>
      <c r="AKB821"/>
      <c r="AKC821"/>
      <c r="AKD821"/>
      <c r="AKE821"/>
      <c r="AKF821"/>
      <c r="AKG821"/>
      <c r="AKH821"/>
      <c r="AKI821"/>
      <c r="AKJ821"/>
      <c r="AKK821"/>
      <c r="AKL821"/>
      <c r="AKM821"/>
      <c r="AKN821"/>
      <c r="AKO821"/>
      <c r="AKP821"/>
      <c r="AKQ821"/>
      <c r="AKR821"/>
      <c r="AKS821"/>
      <c r="AKT821"/>
      <c r="AKU821"/>
      <c r="AKV821"/>
      <c r="AKW821"/>
      <c r="AKX821"/>
      <c r="AKY821"/>
      <c r="AKZ821"/>
      <c r="ALA821"/>
      <c r="ALB821"/>
      <c r="ALC821"/>
      <c r="ALD821"/>
      <c r="ALE821"/>
      <c r="ALF821"/>
      <c r="ALG821"/>
      <c r="ALH821"/>
      <c r="ALI821"/>
      <c r="ALJ821"/>
      <c r="ALK821"/>
      <c r="ALL821"/>
      <c r="ALM821"/>
      <c r="ALN821"/>
      <c r="ALO821"/>
      <c r="ALP821"/>
      <c r="ALQ821"/>
      <c r="ALR821"/>
      <c r="ALS821"/>
      <c r="ALT821"/>
      <c r="ALU821"/>
      <c r="ALV821"/>
      <c r="ALW821"/>
      <c r="ALX821"/>
      <c r="ALY821"/>
      <c r="ALZ821"/>
      <c r="AMA821"/>
      <c r="AMB821"/>
      <c r="AMC821"/>
      <c r="AMD821"/>
      <c r="AME821"/>
      <c r="AMF821"/>
      <c r="AMG821"/>
      <c r="AMH821"/>
      <c r="AMI821"/>
      <c r="AMJ821"/>
    </row>
    <row r="822" spans="1:1024" s="57" customFormat="1" ht="273" x14ac:dyDescent="0.3">
      <c r="A822" s="40" t="str">
        <f>VLOOKUP(E822,comité_bassin!A:B,2,0)</f>
        <v>Artois-Picardie, Rhin-Meuse</v>
      </c>
      <c r="B822" s="40" t="str">
        <f>VLOOKUP(E822,'Région SAGE'!$A$2:$B$233,2,0)</f>
        <v>HAUTS-DE-FRANCE</v>
      </c>
      <c r="C822" s="40" t="str">
        <f>VLOOKUP(E822,'département SAGE'!$A$2:$B$192,2,0)</f>
        <v>PAS-DE-CALAIS</v>
      </c>
      <c r="D822" s="41" t="s">
        <v>3048</v>
      </c>
      <c r="E822" s="75" t="s">
        <v>3049</v>
      </c>
      <c r="F822" s="42">
        <f>VLOOKUP(E822,date_approbation!$A$2:$B$192,2,0)</f>
        <v>38442</v>
      </c>
      <c r="G822" s="42" t="str">
        <f>VLOOKUP(E822,' SAGE nécessaire'!$A$2:$C$192,2,0)</f>
        <v>non</v>
      </c>
      <c r="H822" s="42" t="str">
        <f>VLOOKUP(E822,' SAGE nécessaire'!$A$2:$C$192,3,0)</f>
        <v>non</v>
      </c>
      <c r="I822" s="43" t="s">
        <v>550</v>
      </c>
      <c r="J822" s="44" t="s">
        <v>3076</v>
      </c>
      <c r="K822" s="40" t="s">
        <v>73</v>
      </c>
      <c r="L822" s="45" t="str">
        <f t="shared" si="9"/>
        <v>Milieux aquatiques</v>
      </c>
      <c r="M822" s="46" t="s">
        <v>224</v>
      </c>
      <c r="N822" s="45"/>
      <c r="O822" s="46"/>
      <c r="P822" s="47" t="s">
        <v>3077</v>
      </c>
      <c r="Q822" s="48" t="s">
        <v>3078</v>
      </c>
      <c r="R822" s="79" t="s">
        <v>200</v>
      </c>
      <c r="S822" s="50" t="s">
        <v>79</v>
      </c>
      <c r="T822" s="81" t="s">
        <v>161</v>
      </c>
      <c r="U822" s="52"/>
      <c r="V822" s="58" t="s">
        <v>93</v>
      </c>
      <c r="X822" s="54" t="s">
        <v>83</v>
      </c>
      <c r="Y822" s="54" t="s">
        <v>83</v>
      </c>
      <c r="Z822" s="54" t="s">
        <v>84</v>
      </c>
      <c r="AA822" s="50"/>
      <c r="AB822" s="55"/>
      <c r="AC822" s="56"/>
      <c r="AJR822"/>
      <c r="AJS822"/>
      <c r="AJT822"/>
      <c r="AJU822"/>
      <c r="AJV822"/>
      <c r="AJW822"/>
      <c r="AJX822"/>
      <c r="AJY822"/>
      <c r="AJZ822"/>
      <c r="AKA822"/>
      <c r="AKB822"/>
      <c r="AKC822"/>
      <c r="AKD822"/>
      <c r="AKE822"/>
      <c r="AKF822"/>
      <c r="AKG822"/>
      <c r="AKH822"/>
      <c r="AKI822"/>
      <c r="AKJ822"/>
      <c r="AKK822"/>
      <c r="AKL822"/>
      <c r="AKM822"/>
      <c r="AKN822"/>
      <c r="AKO822"/>
      <c r="AKP822"/>
      <c r="AKQ822"/>
      <c r="AKR822"/>
      <c r="AKS822"/>
      <c r="AKT822"/>
      <c r="AKU822"/>
      <c r="AKV822"/>
      <c r="AKW822"/>
      <c r="AKX822"/>
      <c r="AKY822"/>
      <c r="AKZ822"/>
      <c r="ALA822"/>
      <c r="ALB822"/>
      <c r="ALC822"/>
      <c r="ALD822"/>
      <c r="ALE822"/>
      <c r="ALF822"/>
      <c r="ALG822"/>
      <c r="ALH822"/>
      <c r="ALI822"/>
      <c r="ALJ822"/>
      <c r="ALK822"/>
      <c r="ALL822"/>
      <c r="ALM822"/>
      <c r="ALN822"/>
      <c r="ALO822"/>
      <c r="ALP822"/>
      <c r="ALQ822"/>
      <c r="ALR822"/>
      <c r="ALS822"/>
      <c r="ALT822"/>
      <c r="ALU822"/>
      <c r="ALV822"/>
      <c r="ALW822"/>
      <c r="ALX822"/>
      <c r="ALY822"/>
      <c r="ALZ822"/>
      <c r="AMA822"/>
      <c r="AMB822"/>
      <c r="AMC822"/>
      <c r="AMD822"/>
      <c r="AME822"/>
      <c r="AMF822"/>
      <c r="AMG822"/>
      <c r="AMH822"/>
      <c r="AMI822"/>
      <c r="AMJ822"/>
    </row>
    <row r="823" spans="1:1024" s="57" customFormat="1" ht="315" x14ac:dyDescent="0.3">
      <c r="A823" s="40" t="str">
        <f>VLOOKUP(E823,comité_bassin!A:B,2,0)</f>
        <v>Artois-Picardie, Rhin-Meuse</v>
      </c>
      <c r="B823" s="40" t="str">
        <f>VLOOKUP(E823,'Région SAGE'!$A$2:$B$233,2,0)</f>
        <v>HAUTS-DE-FRANCE</v>
      </c>
      <c r="C823" s="40" t="str">
        <f>VLOOKUP(E823,'département SAGE'!$A$2:$B$192,2,0)</f>
        <v>PAS-DE-CALAIS</v>
      </c>
      <c r="D823" s="41" t="s">
        <v>3048</v>
      </c>
      <c r="E823" s="75" t="s">
        <v>3049</v>
      </c>
      <c r="F823" s="42">
        <f>VLOOKUP(E823,date_approbation!$A$2:$B$192,2,0)</f>
        <v>38442</v>
      </c>
      <c r="G823" s="42" t="str">
        <f>VLOOKUP(E823,' SAGE nécessaire'!$A$2:$C$192,2,0)</f>
        <v>non</v>
      </c>
      <c r="H823" s="42" t="str">
        <f>VLOOKUP(E823,' SAGE nécessaire'!$A$2:$C$192,3,0)</f>
        <v>non</v>
      </c>
      <c r="I823" s="43" t="s">
        <v>637</v>
      </c>
      <c r="J823" s="44" t="s">
        <v>3079</v>
      </c>
      <c r="K823" s="40" t="s">
        <v>73</v>
      </c>
      <c r="L823" s="45" t="str">
        <f t="shared" si="9"/>
        <v>Milieux aquatiques</v>
      </c>
      <c r="M823" s="46" t="s">
        <v>87</v>
      </c>
      <c r="N823" s="45"/>
      <c r="O823" s="46"/>
      <c r="P823" s="47" t="s">
        <v>3080</v>
      </c>
      <c r="Q823" s="48" t="s">
        <v>3081</v>
      </c>
      <c r="R823" s="79" t="s">
        <v>200</v>
      </c>
      <c r="S823" s="50" t="s">
        <v>79</v>
      </c>
      <c r="T823" s="81" t="s">
        <v>92</v>
      </c>
      <c r="U823" s="52"/>
      <c r="V823" s="58" t="s">
        <v>82</v>
      </c>
      <c r="X823" s="54" t="s">
        <v>83</v>
      </c>
      <c r="Y823" s="54" t="s">
        <v>83</v>
      </c>
      <c r="Z823" s="54" t="s">
        <v>84</v>
      </c>
      <c r="AA823" s="50"/>
      <c r="AB823" s="55"/>
      <c r="AC823" s="56"/>
      <c r="AJR823"/>
      <c r="AJS823"/>
      <c r="AJT823"/>
      <c r="AJU823"/>
      <c r="AJV823"/>
      <c r="AJW823"/>
      <c r="AJX823"/>
      <c r="AJY823"/>
      <c r="AJZ823"/>
      <c r="AKA823"/>
      <c r="AKB823"/>
      <c r="AKC823"/>
      <c r="AKD823"/>
      <c r="AKE823"/>
      <c r="AKF823"/>
      <c r="AKG823"/>
      <c r="AKH823"/>
      <c r="AKI823"/>
      <c r="AKJ823"/>
      <c r="AKK823"/>
      <c r="AKL823"/>
      <c r="AKM823"/>
      <c r="AKN823"/>
      <c r="AKO823"/>
      <c r="AKP823"/>
      <c r="AKQ823"/>
      <c r="AKR823"/>
      <c r="AKS823"/>
      <c r="AKT823"/>
      <c r="AKU823"/>
      <c r="AKV823"/>
      <c r="AKW823"/>
      <c r="AKX823"/>
      <c r="AKY823"/>
      <c r="AKZ823"/>
      <c r="ALA823"/>
      <c r="ALB823"/>
      <c r="ALC823"/>
      <c r="ALD823"/>
      <c r="ALE823"/>
      <c r="ALF823"/>
      <c r="ALG823"/>
      <c r="ALH823"/>
      <c r="ALI823"/>
      <c r="ALJ823"/>
      <c r="ALK823"/>
      <c r="ALL823"/>
      <c r="ALM823"/>
      <c r="ALN823"/>
      <c r="ALO823"/>
      <c r="ALP823"/>
      <c r="ALQ823"/>
      <c r="ALR823"/>
      <c r="ALS823"/>
      <c r="ALT823"/>
      <c r="ALU823"/>
      <c r="ALV823"/>
      <c r="ALW823"/>
      <c r="ALX823"/>
      <c r="ALY823"/>
      <c r="ALZ823"/>
      <c r="AMA823"/>
      <c r="AMB823"/>
      <c r="AMC823"/>
      <c r="AMD823"/>
      <c r="AME823"/>
      <c r="AMF823"/>
      <c r="AMG823"/>
      <c r="AMH823"/>
      <c r="AMI823"/>
      <c r="AMJ823"/>
    </row>
    <row r="824" spans="1:1024" s="57" customFormat="1" ht="210" x14ac:dyDescent="0.3">
      <c r="A824" s="40" t="str">
        <f>VLOOKUP(E824,comité_bassin!A:B,2,0)</f>
        <v>Artois-Picardie, Rhin-Meuse</v>
      </c>
      <c r="B824" s="40" t="str">
        <f>VLOOKUP(E824,'Région SAGE'!$A$2:$B$233,2,0)</f>
        <v>HAUTS-DE-FRANCE</v>
      </c>
      <c r="C824" s="40" t="str">
        <f>VLOOKUP(E824,'département SAGE'!$A$2:$B$192,2,0)</f>
        <v>PAS-DE-CALAIS</v>
      </c>
      <c r="D824" s="41" t="s">
        <v>3048</v>
      </c>
      <c r="E824" s="75" t="s">
        <v>3049</v>
      </c>
      <c r="F824" s="42">
        <f>VLOOKUP(E824,date_approbation!$A$2:$B$192,2,0)</f>
        <v>38442</v>
      </c>
      <c r="G824" s="42" t="str">
        <f>VLOOKUP(E824,' SAGE nécessaire'!$A$2:$C$192,2,0)</f>
        <v>non</v>
      </c>
      <c r="H824" s="42" t="str">
        <f>VLOOKUP(E824,' SAGE nécessaire'!$A$2:$C$192,3,0)</f>
        <v>non</v>
      </c>
      <c r="I824" s="43" t="s">
        <v>642</v>
      </c>
      <c r="J824" s="44" t="s">
        <v>3082</v>
      </c>
      <c r="K824" s="40" t="s">
        <v>73</v>
      </c>
      <c r="L824" s="45" t="str">
        <f t="shared" si="9"/>
        <v>Milieux aquatiques</v>
      </c>
      <c r="M824" s="59" t="s">
        <v>119</v>
      </c>
      <c r="N824" s="45"/>
      <c r="O824" s="46"/>
      <c r="P824" s="47" t="s">
        <v>3083</v>
      </c>
      <c r="Q824" s="48" t="s">
        <v>3084</v>
      </c>
      <c r="R824" s="79" t="s">
        <v>200</v>
      </c>
      <c r="S824" s="50" t="s">
        <v>79</v>
      </c>
      <c r="T824" s="81" t="s">
        <v>460</v>
      </c>
      <c r="U824" s="52"/>
      <c r="V824" s="58" t="s">
        <v>82</v>
      </c>
      <c r="X824" s="54" t="s">
        <v>83</v>
      </c>
      <c r="Y824" s="54" t="s">
        <v>83</v>
      </c>
      <c r="Z824" s="54" t="s">
        <v>84</v>
      </c>
      <c r="AA824" s="50"/>
      <c r="AB824" s="55"/>
      <c r="AC824" s="56"/>
      <c r="AJR824"/>
      <c r="AJS824"/>
      <c r="AJT824"/>
      <c r="AJU824"/>
      <c r="AJV824"/>
      <c r="AJW824"/>
      <c r="AJX824"/>
      <c r="AJY824"/>
      <c r="AJZ824"/>
      <c r="AKA824"/>
      <c r="AKB824"/>
      <c r="AKC824"/>
      <c r="AKD824"/>
      <c r="AKE824"/>
      <c r="AKF824"/>
      <c r="AKG824"/>
      <c r="AKH824"/>
      <c r="AKI824"/>
      <c r="AKJ824"/>
      <c r="AKK824"/>
      <c r="AKL824"/>
      <c r="AKM824"/>
      <c r="AKN824"/>
      <c r="AKO824"/>
      <c r="AKP824"/>
      <c r="AKQ824"/>
      <c r="AKR824"/>
      <c r="AKS824"/>
      <c r="AKT824"/>
      <c r="AKU824"/>
      <c r="AKV824"/>
      <c r="AKW824"/>
      <c r="AKX824"/>
      <c r="AKY824"/>
      <c r="AKZ824"/>
      <c r="ALA824"/>
      <c r="ALB824"/>
      <c r="ALC824"/>
      <c r="ALD824"/>
      <c r="ALE824"/>
      <c r="ALF824"/>
      <c r="ALG824"/>
      <c r="ALH824"/>
      <c r="ALI824"/>
      <c r="ALJ824"/>
      <c r="ALK824"/>
      <c r="ALL824"/>
      <c r="ALM824"/>
      <c r="ALN824"/>
      <c r="ALO824"/>
      <c r="ALP824"/>
      <c r="ALQ824"/>
      <c r="ALR824"/>
      <c r="ALS824"/>
      <c r="ALT824"/>
      <c r="ALU824"/>
      <c r="ALV824"/>
      <c r="ALW824"/>
      <c r="ALX824"/>
      <c r="ALY824"/>
      <c r="ALZ824"/>
      <c r="AMA824"/>
      <c r="AMB824"/>
      <c r="AMC824"/>
      <c r="AMD824"/>
      <c r="AME824"/>
      <c r="AMF824"/>
      <c r="AMG824"/>
      <c r="AMH824"/>
      <c r="AMI824"/>
      <c r="AMJ824"/>
    </row>
    <row r="825" spans="1:1024" s="57" customFormat="1" ht="378" x14ac:dyDescent="0.3">
      <c r="A825" s="40" t="str">
        <f>VLOOKUP(E825,comité_bassin!A:B,2,0)</f>
        <v>Artois-Picardie, Rhin-Meuse</v>
      </c>
      <c r="B825" s="40" t="str">
        <f>VLOOKUP(E825,'Région SAGE'!$A$2:$B$233,2,0)</f>
        <v>HAUTS-DE-FRANCE</v>
      </c>
      <c r="C825" s="40" t="str">
        <f>VLOOKUP(E825,'département SAGE'!$A$2:$B$192,2,0)</f>
        <v>PAS-DE-CALAIS</v>
      </c>
      <c r="D825" s="41" t="s">
        <v>3048</v>
      </c>
      <c r="E825" s="75" t="s">
        <v>3049</v>
      </c>
      <c r="F825" s="42">
        <f>VLOOKUP(E825,date_approbation!$A$2:$B$192,2,0)</f>
        <v>38442</v>
      </c>
      <c r="G825" s="42" t="str">
        <f>VLOOKUP(E825,' SAGE nécessaire'!$A$2:$C$192,2,0)</f>
        <v>non</v>
      </c>
      <c r="H825" s="42" t="str">
        <f>VLOOKUP(E825,' SAGE nécessaire'!$A$2:$C$192,3,0)</f>
        <v>non</v>
      </c>
      <c r="I825" s="43" t="s">
        <v>647</v>
      </c>
      <c r="J825" s="44" t="s">
        <v>3085</v>
      </c>
      <c r="K825" s="40" t="s">
        <v>278</v>
      </c>
      <c r="L825" s="45" t="s">
        <v>108</v>
      </c>
      <c r="M825" s="46" t="s">
        <v>308</v>
      </c>
      <c r="N825" s="45"/>
      <c r="O825" s="46"/>
      <c r="P825" s="47" t="s">
        <v>3086</v>
      </c>
      <c r="Q825" s="48" t="s">
        <v>3087</v>
      </c>
      <c r="R825" s="79" t="s">
        <v>220</v>
      </c>
      <c r="S825" s="50" t="s">
        <v>79</v>
      </c>
      <c r="T825" s="81" t="s">
        <v>545</v>
      </c>
      <c r="U825" s="52" t="s">
        <v>81</v>
      </c>
      <c r="V825" s="58" t="s">
        <v>82</v>
      </c>
      <c r="X825" s="54" t="s">
        <v>83</v>
      </c>
      <c r="Y825" s="54" t="s">
        <v>83</v>
      </c>
      <c r="Z825" s="54" t="s">
        <v>84</v>
      </c>
      <c r="AA825" s="50"/>
      <c r="AB825" s="55"/>
      <c r="AC825" s="56"/>
      <c r="AJR825"/>
      <c r="AJS825"/>
      <c r="AJT825"/>
      <c r="AJU825"/>
      <c r="AJV825"/>
      <c r="AJW825"/>
      <c r="AJX825"/>
      <c r="AJY825"/>
      <c r="AJZ825"/>
      <c r="AKA825"/>
      <c r="AKB825"/>
      <c r="AKC825"/>
      <c r="AKD825"/>
      <c r="AKE825"/>
      <c r="AKF825"/>
      <c r="AKG825"/>
      <c r="AKH825"/>
      <c r="AKI825"/>
      <c r="AKJ825"/>
      <c r="AKK825"/>
      <c r="AKL825"/>
      <c r="AKM825"/>
      <c r="AKN825"/>
      <c r="AKO825"/>
      <c r="AKP825"/>
      <c r="AKQ825"/>
      <c r="AKR825"/>
      <c r="AKS825"/>
      <c r="AKT825"/>
      <c r="AKU825"/>
      <c r="AKV825"/>
      <c r="AKW825"/>
      <c r="AKX825"/>
      <c r="AKY825"/>
      <c r="AKZ825"/>
      <c r="ALA825"/>
      <c r="ALB825"/>
      <c r="ALC825"/>
      <c r="ALD825"/>
      <c r="ALE825"/>
      <c r="ALF825"/>
      <c r="ALG825"/>
      <c r="ALH825"/>
      <c r="ALI825"/>
      <c r="ALJ825"/>
      <c r="ALK825"/>
      <c r="ALL825"/>
      <c r="ALM825"/>
      <c r="ALN825"/>
      <c r="ALO825"/>
      <c r="ALP825"/>
      <c r="ALQ825"/>
      <c r="ALR825"/>
      <c r="ALS825"/>
      <c r="ALT825"/>
      <c r="ALU825"/>
      <c r="ALV825"/>
      <c r="ALW825"/>
      <c r="ALX825"/>
      <c r="ALY825"/>
      <c r="ALZ825"/>
      <c r="AMA825"/>
      <c r="AMB825"/>
      <c r="AMC825"/>
      <c r="AMD825"/>
      <c r="AME825"/>
      <c r="AMF825"/>
      <c r="AMG825"/>
      <c r="AMH825"/>
      <c r="AMI825"/>
      <c r="AMJ825"/>
    </row>
    <row r="826" spans="1:1024" s="57" customFormat="1" ht="210" x14ac:dyDescent="0.3">
      <c r="A826" s="40" t="str">
        <f>VLOOKUP(E826,comité_bassin!A:B,2,0)</f>
        <v>Adour-Garonne</v>
      </c>
      <c r="B826" s="40" t="str">
        <f>VLOOKUP(E826,'Région SAGE'!$A$2:$B$233,2,0)</f>
        <v>NOUVELLE-AQUITAINE</v>
      </c>
      <c r="C826" s="40" t="str">
        <f>VLOOKUP(E826,'département SAGE'!$A$2:$B$192,2,0)</f>
        <v>PYRENEES-ATLANTIQUES</v>
      </c>
      <c r="D826" s="41" t="s">
        <v>3088</v>
      </c>
      <c r="E826" s="75" t="s">
        <v>3089</v>
      </c>
      <c r="F826" s="42">
        <f>VLOOKUP(E826,date_approbation!$A$2:$B$192,2,0)</f>
        <v>42346</v>
      </c>
      <c r="G826" s="42" t="str">
        <f>VLOOKUP(E826,' SAGE nécessaire'!$A$2:$C$192,2,0)</f>
        <v>non</v>
      </c>
      <c r="H826" s="42" t="str">
        <f>VLOOKUP(E826,' SAGE nécessaire'!$A$2:$C$192,3,0)</f>
        <v>non</v>
      </c>
      <c r="I826" s="43" t="s">
        <v>480</v>
      </c>
      <c r="J826" s="44" t="s">
        <v>3090</v>
      </c>
      <c r="K826" s="40" t="s">
        <v>73</v>
      </c>
      <c r="L826" s="45" t="s">
        <v>138</v>
      </c>
      <c r="M826" s="46" t="s">
        <v>248</v>
      </c>
      <c r="N826" s="45"/>
      <c r="O826" s="46"/>
      <c r="P826" s="47" t="s">
        <v>3091</v>
      </c>
      <c r="Q826" s="48" t="s">
        <v>3092</v>
      </c>
      <c r="R826" s="79" t="s">
        <v>220</v>
      </c>
      <c r="S826" s="50" t="s">
        <v>79</v>
      </c>
      <c r="T826" s="67" t="s">
        <v>302</v>
      </c>
      <c r="U826" s="52" t="s">
        <v>81</v>
      </c>
      <c r="V826" s="58" t="s">
        <v>82</v>
      </c>
      <c r="X826" s="54" t="s">
        <v>83</v>
      </c>
      <c r="Y826" s="54" t="s">
        <v>83</v>
      </c>
      <c r="Z826" s="54" t="s">
        <v>84</v>
      </c>
      <c r="AA826" s="50"/>
      <c r="AB826" s="55"/>
      <c r="AC826" s="56"/>
      <c r="AJR826"/>
      <c r="AJS826"/>
      <c r="AJT826"/>
      <c r="AJU826"/>
      <c r="AJV826"/>
      <c r="AJW826"/>
      <c r="AJX826"/>
      <c r="AJY826"/>
      <c r="AJZ826"/>
      <c r="AKA826"/>
      <c r="AKB826"/>
      <c r="AKC826"/>
      <c r="AKD826"/>
      <c r="AKE826"/>
      <c r="AKF826"/>
      <c r="AKG826"/>
      <c r="AKH826"/>
      <c r="AKI826"/>
      <c r="AKJ826"/>
      <c r="AKK826"/>
      <c r="AKL826"/>
      <c r="AKM826"/>
      <c r="AKN826"/>
      <c r="AKO826"/>
      <c r="AKP826"/>
      <c r="AKQ826"/>
      <c r="AKR826"/>
      <c r="AKS826"/>
      <c r="AKT826"/>
      <c r="AKU826"/>
      <c r="AKV826"/>
      <c r="AKW826"/>
      <c r="AKX826"/>
      <c r="AKY826"/>
      <c r="AKZ826"/>
      <c r="ALA826"/>
      <c r="ALB826"/>
      <c r="ALC826"/>
      <c r="ALD826"/>
      <c r="ALE826"/>
      <c r="ALF826"/>
      <c r="ALG826"/>
      <c r="ALH826"/>
      <c r="ALI826"/>
      <c r="ALJ826"/>
      <c r="ALK826"/>
      <c r="ALL826"/>
      <c r="ALM826"/>
      <c r="ALN826"/>
      <c r="ALO826"/>
      <c r="ALP826"/>
      <c r="ALQ826"/>
      <c r="ALR826"/>
      <c r="ALS826"/>
      <c r="ALT826"/>
      <c r="ALU826"/>
      <c r="ALV826"/>
      <c r="ALW826"/>
      <c r="ALX826"/>
      <c r="ALY826"/>
      <c r="ALZ826"/>
      <c r="AMA826"/>
      <c r="AMB826"/>
      <c r="AMC826"/>
      <c r="AMD826"/>
      <c r="AME826"/>
      <c r="AMF826"/>
      <c r="AMG826"/>
      <c r="AMH826"/>
      <c r="AMI826"/>
      <c r="AMJ826"/>
    </row>
    <row r="827" spans="1:1024" s="57" customFormat="1" ht="126" x14ac:dyDescent="0.3">
      <c r="A827" s="40" t="str">
        <f>VLOOKUP(E827,comité_bassin!A:B,2,0)</f>
        <v>Adour-Garonne</v>
      </c>
      <c r="B827" s="40" t="str">
        <f>VLOOKUP(E827,'Région SAGE'!$A$2:$B$233,2,0)</f>
        <v>NOUVELLE-AQUITAINE</v>
      </c>
      <c r="C827" s="40" t="str">
        <f>VLOOKUP(E827,'département SAGE'!$A$2:$B$192,2,0)</f>
        <v>PYRENEES-ATLANTIQUES</v>
      </c>
      <c r="D827" s="41" t="s">
        <v>3088</v>
      </c>
      <c r="E827" s="75" t="s">
        <v>3089</v>
      </c>
      <c r="F827" s="42">
        <f>VLOOKUP(E827,date_approbation!$A$2:$B$192,2,0)</f>
        <v>42346</v>
      </c>
      <c r="G827" s="42" t="str">
        <f>VLOOKUP(E827,' SAGE nécessaire'!$A$2:$C$192,2,0)</f>
        <v>non</v>
      </c>
      <c r="H827" s="42" t="str">
        <f>VLOOKUP(E827,' SAGE nécessaire'!$A$2:$C$192,3,0)</f>
        <v>non</v>
      </c>
      <c r="I827" s="43" t="s">
        <v>484</v>
      </c>
      <c r="J827" s="44" t="s">
        <v>3093</v>
      </c>
      <c r="K827" s="40" t="s">
        <v>73</v>
      </c>
      <c r="L827" s="45" t="s">
        <v>138</v>
      </c>
      <c r="M827" s="46" t="s">
        <v>248</v>
      </c>
      <c r="N827" s="45"/>
      <c r="O827" s="46"/>
      <c r="P827" s="47" t="s">
        <v>3094</v>
      </c>
      <c r="Q827" s="48" t="s">
        <v>3095</v>
      </c>
      <c r="R827" s="79" t="s">
        <v>220</v>
      </c>
      <c r="S827" s="50" t="s">
        <v>91</v>
      </c>
      <c r="T827" s="81" t="s">
        <v>545</v>
      </c>
      <c r="U827" s="52"/>
      <c r="V827" s="58" t="s">
        <v>82</v>
      </c>
      <c r="X827" s="54" t="s">
        <v>83</v>
      </c>
      <c r="Y827" s="54" t="s">
        <v>83</v>
      </c>
      <c r="Z827" s="54" t="s">
        <v>84</v>
      </c>
      <c r="AA827" s="50"/>
      <c r="AB827" s="55"/>
      <c r="AC827" s="56"/>
      <c r="AJR827"/>
      <c r="AJS827"/>
      <c r="AJT827"/>
      <c r="AJU827"/>
      <c r="AJV827"/>
      <c r="AJW827"/>
      <c r="AJX827"/>
      <c r="AJY827"/>
      <c r="AJZ827"/>
      <c r="AKA827"/>
      <c r="AKB827"/>
      <c r="AKC827"/>
      <c r="AKD827"/>
      <c r="AKE827"/>
      <c r="AKF827"/>
      <c r="AKG827"/>
      <c r="AKH827"/>
      <c r="AKI827"/>
      <c r="AKJ827"/>
      <c r="AKK827"/>
      <c r="AKL827"/>
      <c r="AKM827"/>
      <c r="AKN827"/>
      <c r="AKO827"/>
      <c r="AKP827"/>
      <c r="AKQ827"/>
      <c r="AKR827"/>
      <c r="AKS827"/>
      <c r="AKT827"/>
      <c r="AKU827"/>
      <c r="AKV827"/>
      <c r="AKW827"/>
      <c r="AKX827"/>
      <c r="AKY827"/>
      <c r="AKZ827"/>
      <c r="ALA827"/>
      <c r="ALB827"/>
      <c r="ALC827"/>
      <c r="ALD827"/>
      <c r="ALE827"/>
      <c r="ALF827"/>
      <c r="ALG827"/>
      <c r="ALH827"/>
      <c r="ALI827"/>
      <c r="ALJ827"/>
      <c r="ALK827"/>
      <c r="ALL827"/>
      <c r="ALM827"/>
      <c r="ALN827"/>
      <c r="ALO827"/>
      <c r="ALP827"/>
      <c r="ALQ827"/>
      <c r="ALR827"/>
      <c r="ALS827"/>
      <c r="ALT827"/>
      <c r="ALU827"/>
      <c r="ALV827"/>
      <c r="ALW827"/>
      <c r="ALX827"/>
      <c r="ALY827"/>
      <c r="ALZ827"/>
      <c r="AMA827"/>
      <c r="AMB827"/>
      <c r="AMC827"/>
      <c r="AMD827"/>
      <c r="AME827"/>
      <c r="AMF827"/>
      <c r="AMG827"/>
      <c r="AMH827"/>
      <c r="AMI827"/>
      <c r="AMJ827"/>
    </row>
    <row r="828" spans="1:1024" s="57" customFormat="1" ht="147" x14ac:dyDescent="0.3">
      <c r="A828" s="40" t="str">
        <f>VLOOKUP(E828,comité_bassin!A:B,2,0)</f>
        <v>Adour-Garonne</v>
      </c>
      <c r="B828" s="40" t="str">
        <f>VLOOKUP(E828,'Région SAGE'!$A$2:$B$233,2,0)</f>
        <v>NOUVELLE-AQUITAINE</v>
      </c>
      <c r="C828" s="40" t="str">
        <f>VLOOKUP(E828,'département SAGE'!$A$2:$B$192,2,0)</f>
        <v>PYRENEES-ATLANTIQUES</v>
      </c>
      <c r="D828" s="41" t="s">
        <v>3088</v>
      </c>
      <c r="E828" s="75" t="s">
        <v>3089</v>
      </c>
      <c r="F828" s="42">
        <f>VLOOKUP(E828,date_approbation!$A$2:$B$192,2,0)</f>
        <v>42346</v>
      </c>
      <c r="G828" s="42" t="str">
        <f>VLOOKUP(E828,' SAGE nécessaire'!$A$2:$C$192,2,0)</f>
        <v>non</v>
      </c>
      <c r="H828" s="42" t="str">
        <f>VLOOKUP(E828,' SAGE nécessaire'!$A$2:$C$192,3,0)</f>
        <v>non</v>
      </c>
      <c r="I828" s="43" t="s">
        <v>489</v>
      </c>
      <c r="J828" s="44" t="s">
        <v>3096</v>
      </c>
      <c r="K828" s="40" t="s">
        <v>73</v>
      </c>
      <c r="L828" s="45" t="s">
        <v>108</v>
      </c>
      <c r="M828" s="46" t="s">
        <v>308</v>
      </c>
      <c r="N828" s="45"/>
      <c r="O828" s="46"/>
      <c r="P828" s="47" t="s">
        <v>3097</v>
      </c>
      <c r="Q828" s="48" t="s">
        <v>3098</v>
      </c>
      <c r="R828" s="79" t="s">
        <v>220</v>
      </c>
      <c r="S828" s="50" t="s">
        <v>79</v>
      </c>
      <c r="T828" s="81" t="s">
        <v>545</v>
      </c>
      <c r="U828" s="52" t="s">
        <v>81</v>
      </c>
      <c r="V828" s="58" t="s">
        <v>82</v>
      </c>
      <c r="X828" s="54" t="s">
        <v>83</v>
      </c>
      <c r="Y828" s="54" t="s">
        <v>83</v>
      </c>
      <c r="Z828" s="54" t="s">
        <v>84</v>
      </c>
      <c r="AA828" s="50"/>
      <c r="AB828" s="55"/>
      <c r="AC828" s="56"/>
      <c r="AJR828"/>
      <c r="AJS828"/>
      <c r="AJT828"/>
      <c r="AJU828"/>
      <c r="AJV828"/>
      <c r="AJW828"/>
      <c r="AJX828"/>
      <c r="AJY828"/>
      <c r="AJZ828"/>
      <c r="AKA828"/>
      <c r="AKB828"/>
      <c r="AKC828"/>
      <c r="AKD828"/>
      <c r="AKE828"/>
      <c r="AKF828"/>
      <c r="AKG828"/>
      <c r="AKH828"/>
      <c r="AKI828"/>
      <c r="AKJ828"/>
      <c r="AKK828"/>
      <c r="AKL828"/>
      <c r="AKM828"/>
      <c r="AKN828"/>
      <c r="AKO828"/>
      <c r="AKP828"/>
      <c r="AKQ828"/>
      <c r="AKR828"/>
      <c r="AKS828"/>
      <c r="AKT828"/>
      <c r="AKU828"/>
      <c r="AKV828"/>
      <c r="AKW828"/>
      <c r="AKX828"/>
      <c r="AKY828"/>
      <c r="AKZ828"/>
      <c r="ALA828"/>
      <c r="ALB828"/>
      <c r="ALC828"/>
      <c r="ALD828"/>
      <c r="ALE828"/>
      <c r="ALF828"/>
      <c r="ALG828"/>
      <c r="ALH828"/>
      <c r="ALI828"/>
      <c r="ALJ828"/>
      <c r="ALK828"/>
      <c r="ALL828"/>
      <c r="ALM828"/>
      <c r="ALN828"/>
      <c r="ALO828"/>
      <c r="ALP828"/>
      <c r="ALQ828"/>
      <c r="ALR828"/>
      <c r="ALS828"/>
      <c r="ALT828"/>
      <c r="ALU828"/>
      <c r="ALV828"/>
      <c r="ALW828"/>
      <c r="ALX828"/>
      <c r="ALY828"/>
      <c r="ALZ828"/>
      <c r="AMA828"/>
      <c r="AMB828"/>
      <c r="AMC828"/>
      <c r="AMD828"/>
      <c r="AME828"/>
      <c r="AMF828"/>
      <c r="AMG828"/>
      <c r="AMH828"/>
      <c r="AMI828"/>
      <c r="AMJ828"/>
    </row>
    <row r="829" spans="1:1024" s="57" customFormat="1" ht="189" x14ac:dyDescent="0.3">
      <c r="A829" s="40" t="str">
        <f>VLOOKUP(E829,comité_bassin!A:B,2,0)</f>
        <v>Adour-Garonne</v>
      </c>
      <c r="B829" s="40" t="str">
        <f>VLOOKUP(E829,'Région SAGE'!$A$2:$B$233,2,0)</f>
        <v>NOUVELLE-AQUITAINE</v>
      </c>
      <c r="C829" s="40" t="str">
        <f>VLOOKUP(E829,'département SAGE'!$A$2:$B$192,2,0)</f>
        <v>PYRENEES-ATLANTIQUES</v>
      </c>
      <c r="D829" s="41" t="s">
        <v>3088</v>
      </c>
      <c r="E829" s="75" t="s">
        <v>3089</v>
      </c>
      <c r="F829" s="42">
        <f>VLOOKUP(E829,date_approbation!$A$2:$B$192,2,0)</f>
        <v>42346</v>
      </c>
      <c r="G829" s="42" t="str">
        <f>VLOOKUP(E829,' SAGE nécessaire'!$A$2:$C$192,2,0)</f>
        <v>non</v>
      </c>
      <c r="H829" s="42" t="str">
        <f>VLOOKUP(E829,' SAGE nécessaire'!$A$2:$C$192,3,0)</f>
        <v>non</v>
      </c>
      <c r="I829" s="43" t="s">
        <v>493</v>
      </c>
      <c r="J829" s="44" t="s">
        <v>3099</v>
      </c>
      <c r="K829" s="40" t="s">
        <v>73</v>
      </c>
      <c r="L829" s="45" t="s">
        <v>138</v>
      </c>
      <c r="M829" s="46" t="s">
        <v>290</v>
      </c>
      <c r="N829" s="45"/>
      <c r="O829" s="46"/>
      <c r="P829" s="47" t="s">
        <v>3100</v>
      </c>
      <c r="Q829" s="48" t="s">
        <v>3101</v>
      </c>
      <c r="R829" s="79" t="s">
        <v>220</v>
      </c>
      <c r="S829" s="50" t="s">
        <v>79</v>
      </c>
      <c r="T829" s="81" t="s">
        <v>545</v>
      </c>
      <c r="U829" s="52" t="s">
        <v>81</v>
      </c>
      <c r="V829" s="58" t="s">
        <v>82</v>
      </c>
      <c r="X829" s="54" t="s">
        <v>83</v>
      </c>
      <c r="Y829" s="54" t="s">
        <v>83</v>
      </c>
      <c r="Z829" s="54" t="s">
        <v>84</v>
      </c>
      <c r="AA829" s="50"/>
      <c r="AB829" s="55"/>
      <c r="AC829" s="56"/>
      <c r="AJR829"/>
      <c r="AJS829"/>
      <c r="AJT829"/>
      <c r="AJU829"/>
      <c r="AJV829"/>
      <c r="AJW829"/>
      <c r="AJX829"/>
      <c r="AJY829"/>
      <c r="AJZ829"/>
      <c r="AKA829"/>
      <c r="AKB829"/>
      <c r="AKC829"/>
      <c r="AKD829"/>
      <c r="AKE829"/>
      <c r="AKF829"/>
      <c r="AKG829"/>
      <c r="AKH829"/>
      <c r="AKI829"/>
      <c r="AKJ829"/>
      <c r="AKK829"/>
      <c r="AKL829"/>
      <c r="AKM829"/>
      <c r="AKN829"/>
      <c r="AKO829"/>
      <c r="AKP829"/>
      <c r="AKQ829"/>
      <c r="AKR829"/>
      <c r="AKS829"/>
      <c r="AKT829"/>
      <c r="AKU829"/>
      <c r="AKV829"/>
      <c r="AKW829"/>
      <c r="AKX829"/>
      <c r="AKY829"/>
      <c r="AKZ829"/>
      <c r="ALA829"/>
      <c r="ALB829"/>
      <c r="ALC829"/>
      <c r="ALD829"/>
      <c r="ALE829"/>
      <c r="ALF829"/>
      <c r="ALG829"/>
      <c r="ALH829"/>
      <c r="ALI829"/>
      <c r="ALJ829"/>
      <c r="ALK829"/>
      <c r="ALL829"/>
      <c r="ALM829"/>
      <c r="ALN829"/>
      <c r="ALO829"/>
      <c r="ALP829"/>
      <c r="ALQ829"/>
      <c r="ALR829"/>
      <c r="ALS829"/>
      <c r="ALT829"/>
      <c r="ALU829"/>
      <c r="ALV829"/>
      <c r="ALW829"/>
      <c r="ALX829"/>
      <c r="ALY829"/>
      <c r="ALZ829"/>
      <c r="AMA829"/>
      <c r="AMB829"/>
      <c r="AMC829"/>
      <c r="AMD829"/>
      <c r="AME829"/>
      <c r="AMF829"/>
      <c r="AMG829"/>
      <c r="AMH829"/>
      <c r="AMI829"/>
      <c r="AMJ829"/>
    </row>
    <row r="830" spans="1:1024" s="57" customFormat="1" ht="294" x14ac:dyDescent="0.3">
      <c r="A830" s="40" t="str">
        <f>VLOOKUP(E830,comité_bassin!A:B,2,0)</f>
        <v>Adour-Garonne</v>
      </c>
      <c r="B830" s="40" t="str">
        <f>VLOOKUP(E830,'Région SAGE'!$A$2:$B$233,2,0)</f>
        <v>NOUVELLE-AQUITAINE</v>
      </c>
      <c r="C830" s="40" t="str">
        <f>VLOOKUP(E830,'département SAGE'!$A$2:$B$192,2,0)</f>
        <v>PYRENEES-ATLANTIQUES</v>
      </c>
      <c r="D830" s="41" t="s">
        <v>3088</v>
      </c>
      <c r="E830" s="75" t="s">
        <v>3089</v>
      </c>
      <c r="F830" s="42">
        <f>VLOOKUP(E830,date_approbation!$A$2:$B$192,2,0)</f>
        <v>42346</v>
      </c>
      <c r="G830" s="42" t="str">
        <f>VLOOKUP(E830,' SAGE nécessaire'!$A$2:$C$192,2,0)</f>
        <v>non</v>
      </c>
      <c r="H830" s="42" t="str">
        <f>VLOOKUP(E830,' SAGE nécessaire'!$A$2:$C$192,3,0)</f>
        <v>non</v>
      </c>
      <c r="I830" s="43" t="s">
        <v>497</v>
      </c>
      <c r="J830" s="44" t="s">
        <v>3102</v>
      </c>
      <c r="K830" s="40" t="s">
        <v>73</v>
      </c>
      <c r="L830" s="45" t="str">
        <f>IF(OR(S830="2°a)", S830="2°b)",S830="2°c)",S830="4°"),"Milieux aquatiques","")</f>
        <v>Milieux aquatiques</v>
      </c>
      <c r="M830" s="46" t="s">
        <v>395</v>
      </c>
      <c r="N830" s="45"/>
      <c r="O830" s="46"/>
      <c r="P830" s="47" t="s">
        <v>3103</v>
      </c>
      <c r="Q830" s="48" t="s">
        <v>3104</v>
      </c>
      <c r="R830" s="79" t="s">
        <v>200</v>
      </c>
      <c r="S830" s="50" t="s">
        <v>79</v>
      </c>
      <c r="T830" s="67" t="s">
        <v>3105</v>
      </c>
      <c r="U830" s="52" t="s">
        <v>81</v>
      </c>
      <c r="V830" s="58" t="s">
        <v>82</v>
      </c>
      <c r="X830" s="54" t="s">
        <v>83</v>
      </c>
      <c r="Y830" s="54" t="s">
        <v>83</v>
      </c>
      <c r="Z830" s="54" t="s">
        <v>84</v>
      </c>
      <c r="AA830" s="50"/>
      <c r="AB830" s="55"/>
      <c r="AC830" s="56"/>
      <c r="AJR830"/>
      <c r="AJS830"/>
      <c r="AJT830"/>
      <c r="AJU830"/>
      <c r="AJV830"/>
      <c r="AJW830"/>
      <c r="AJX830"/>
      <c r="AJY830"/>
      <c r="AJZ830"/>
      <c r="AKA830"/>
      <c r="AKB830"/>
      <c r="AKC830"/>
      <c r="AKD830"/>
      <c r="AKE830"/>
      <c r="AKF830"/>
      <c r="AKG830"/>
      <c r="AKH830"/>
      <c r="AKI830"/>
      <c r="AKJ830"/>
      <c r="AKK830"/>
      <c r="AKL830"/>
      <c r="AKM830"/>
      <c r="AKN830"/>
      <c r="AKO830"/>
      <c r="AKP830"/>
      <c r="AKQ830"/>
      <c r="AKR830"/>
      <c r="AKS830"/>
      <c r="AKT830"/>
      <c r="AKU830"/>
      <c r="AKV830"/>
      <c r="AKW830"/>
      <c r="AKX830"/>
      <c r="AKY830"/>
      <c r="AKZ830"/>
      <c r="ALA830"/>
      <c r="ALB830"/>
      <c r="ALC830"/>
      <c r="ALD830"/>
      <c r="ALE830"/>
      <c r="ALF830"/>
      <c r="ALG830"/>
      <c r="ALH830"/>
      <c r="ALI830"/>
      <c r="ALJ830"/>
      <c r="ALK830"/>
      <c r="ALL830"/>
      <c r="ALM830"/>
      <c r="ALN830"/>
      <c r="ALO830"/>
      <c r="ALP830"/>
      <c r="ALQ830"/>
      <c r="ALR830"/>
      <c r="ALS830"/>
      <c r="ALT830"/>
      <c r="ALU830"/>
      <c r="ALV830"/>
      <c r="ALW830"/>
      <c r="ALX830"/>
      <c r="ALY830"/>
      <c r="ALZ830"/>
      <c r="AMA830"/>
      <c r="AMB830"/>
      <c r="AMC830"/>
      <c r="AMD830"/>
      <c r="AME830"/>
      <c r="AMF830"/>
      <c r="AMG830"/>
      <c r="AMH830"/>
      <c r="AMI830"/>
      <c r="AMJ830"/>
    </row>
    <row r="831" spans="1:1024" s="57" customFormat="1" ht="147" x14ac:dyDescent="0.3">
      <c r="A831" s="40" t="str">
        <f>VLOOKUP(E831,comité_bassin!A:B,2,0)</f>
        <v>Loire-Bretagne</v>
      </c>
      <c r="B831" s="40" t="str">
        <f>VLOOKUP(E831,'Région SAGE'!$A$2:$B$233,2,0)</f>
        <v>BRETAGNE</v>
      </c>
      <c r="C831" s="40" t="str">
        <f>VLOOKUP(E831,'département SAGE'!$A$2:$B$192,2,0)</f>
        <v>FINISTERE</v>
      </c>
      <c r="D831" s="41" t="s">
        <v>3106</v>
      </c>
      <c r="E831" s="75" t="s">
        <v>3107</v>
      </c>
      <c r="F831" s="42">
        <f>VLOOKUP(E831,date_approbation!$A$2:$B$192,2,0)</f>
        <v>42758</v>
      </c>
      <c r="G831" s="42" t="str">
        <f>VLOOKUP(E831,' SAGE nécessaire'!$A$2:$C$192,2,0)</f>
        <v>non</v>
      </c>
      <c r="H831" s="42" t="str">
        <f>VLOOKUP(E831,' SAGE nécessaire'!$A$2:$C$192,3,0)</f>
        <v>oui</v>
      </c>
      <c r="I831" s="43" t="s">
        <v>480</v>
      </c>
      <c r="J831" s="44" t="s">
        <v>3108</v>
      </c>
      <c r="K831" s="40" t="s">
        <v>73</v>
      </c>
      <c r="L831" s="45" t="str">
        <f>IF(OR(S831="2°a)", S831="2°b)",S831="2°c)",S831="4°"),"Milieux aquatiques","")</f>
        <v>Milieux aquatiques</v>
      </c>
      <c r="M831" s="46" t="s">
        <v>395</v>
      </c>
      <c r="N831" s="45"/>
      <c r="O831" s="46"/>
      <c r="P831" s="47" t="s">
        <v>1841</v>
      </c>
      <c r="Q831" s="48" t="s">
        <v>3109</v>
      </c>
      <c r="R831" s="79" t="s">
        <v>200</v>
      </c>
      <c r="S831" s="55" t="s">
        <v>79</v>
      </c>
      <c r="T831" s="67" t="s">
        <v>148</v>
      </c>
      <c r="U831" s="52" t="s">
        <v>81</v>
      </c>
      <c r="V831" s="58" t="s">
        <v>82</v>
      </c>
      <c r="X831" s="54" t="s">
        <v>83</v>
      </c>
      <c r="Y831" s="90" t="s">
        <v>71</v>
      </c>
      <c r="Z831" s="54" t="s">
        <v>84</v>
      </c>
      <c r="AA831" s="50"/>
      <c r="AB831" s="55"/>
      <c r="AC831" s="56"/>
      <c r="AJR831"/>
      <c r="AJS831"/>
      <c r="AJT831"/>
      <c r="AJU831"/>
      <c r="AJV831"/>
      <c r="AJW831"/>
      <c r="AJX831"/>
      <c r="AJY831"/>
      <c r="AJZ831"/>
      <c r="AKA831"/>
      <c r="AKB831"/>
      <c r="AKC831"/>
      <c r="AKD831"/>
      <c r="AKE831"/>
      <c r="AKF831"/>
      <c r="AKG831"/>
      <c r="AKH831"/>
      <c r="AKI831"/>
      <c r="AKJ831"/>
      <c r="AKK831"/>
      <c r="AKL831"/>
      <c r="AKM831"/>
      <c r="AKN831"/>
      <c r="AKO831"/>
      <c r="AKP831"/>
      <c r="AKQ831"/>
      <c r="AKR831"/>
      <c r="AKS831"/>
      <c r="AKT831"/>
      <c r="AKU831"/>
      <c r="AKV831"/>
      <c r="AKW831"/>
      <c r="AKX831"/>
      <c r="AKY831"/>
      <c r="AKZ831"/>
      <c r="ALA831"/>
      <c r="ALB831"/>
      <c r="ALC831"/>
      <c r="ALD831"/>
      <c r="ALE831"/>
      <c r="ALF831"/>
      <c r="ALG831"/>
      <c r="ALH831"/>
      <c r="ALI831"/>
      <c r="ALJ831"/>
      <c r="ALK831"/>
      <c r="ALL831"/>
      <c r="ALM831"/>
      <c r="ALN831"/>
      <c r="ALO831"/>
      <c r="ALP831"/>
      <c r="ALQ831"/>
      <c r="ALR831"/>
      <c r="ALS831"/>
      <c r="ALT831"/>
      <c r="ALU831"/>
      <c r="ALV831"/>
      <c r="ALW831"/>
      <c r="ALX831"/>
      <c r="ALY831"/>
      <c r="ALZ831"/>
      <c r="AMA831"/>
      <c r="AMB831"/>
      <c r="AMC831"/>
      <c r="AMD831"/>
      <c r="AME831"/>
      <c r="AMF831"/>
      <c r="AMG831"/>
      <c r="AMH831"/>
      <c r="AMI831"/>
      <c r="AMJ831"/>
    </row>
    <row r="832" spans="1:1024" s="57" customFormat="1" ht="63" x14ac:dyDescent="0.3">
      <c r="A832" s="40" t="str">
        <f>VLOOKUP(E832,comité_bassin!A:B,2,0)</f>
        <v>Loire-Bretagne</v>
      </c>
      <c r="B832" s="40" t="str">
        <f>VLOOKUP(E832,'Région SAGE'!$A$2:$B$233,2,0)</f>
        <v>BRETAGNE</v>
      </c>
      <c r="C832" s="40" t="str">
        <f>VLOOKUP(E832,'département SAGE'!$A$2:$B$192,2,0)</f>
        <v>FINISTERE</v>
      </c>
      <c r="D832" s="41" t="s">
        <v>3106</v>
      </c>
      <c r="E832" s="75" t="s">
        <v>3107</v>
      </c>
      <c r="F832" s="42">
        <f>VLOOKUP(E832,date_approbation!$A$2:$B$192,2,0)</f>
        <v>42758</v>
      </c>
      <c r="G832" s="42" t="str">
        <f>VLOOKUP(E832,' SAGE nécessaire'!$A$2:$C$192,2,0)</f>
        <v>non</v>
      </c>
      <c r="H832" s="42" t="str">
        <f>VLOOKUP(E832,' SAGE nécessaire'!$A$2:$C$192,3,0)</f>
        <v>oui</v>
      </c>
      <c r="I832" s="43" t="s">
        <v>484</v>
      </c>
      <c r="J832" s="44" t="s">
        <v>3110</v>
      </c>
      <c r="K832" s="40" t="s">
        <v>73</v>
      </c>
      <c r="L832" s="45" t="s">
        <v>138</v>
      </c>
      <c r="M832" s="46" t="s">
        <v>139</v>
      </c>
      <c r="N832" s="45"/>
      <c r="O832" s="46"/>
      <c r="P832" s="47" t="s">
        <v>3111</v>
      </c>
      <c r="Q832" s="48" t="s">
        <v>3112</v>
      </c>
      <c r="R832" s="79" t="s">
        <v>200</v>
      </c>
      <c r="S832" s="55" t="s">
        <v>1811</v>
      </c>
      <c r="T832" s="51" t="s">
        <v>142</v>
      </c>
      <c r="U832" s="52"/>
      <c r="V832" s="58" t="s">
        <v>82</v>
      </c>
      <c r="X832" s="54" t="s">
        <v>83</v>
      </c>
      <c r="Y832" s="90" t="s">
        <v>71</v>
      </c>
      <c r="Z832" s="54" t="s">
        <v>84</v>
      </c>
      <c r="AA832" s="50"/>
      <c r="AB832" s="55"/>
      <c r="AC832" s="56"/>
      <c r="AJR832"/>
      <c r="AJS832"/>
      <c r="AJT832"/>
      <c r="AJU832"/>
      <c r="AJV832"/>
      <c r="AJW832"/>
      <c r="AJX832"/>
      <c r="AJY832"/>
      <c r="AJZ832"/>
      <c r="AKA832"/>
      <c r="AKB832"/>
      <c r="AKC832"/>
      <c r="AKD832"/>
      <c r="AKE832"/>
      <c r="AKF832"/>
      <c r="AKG832"/>
      <c r="AKH832"/>
      <c r="AKI832"/>
      <c r="AKJ832"/>
      <c r="AKK832"/>
      <c r="AKL832"/>
      <c r="AKM832"/>
      <c r="AKN832"/>
      <c r="AKO832"/>
      <c r="AKP832"/>
      <c r="AKQ832"/>
      <c r="AKR832"/>
      <c r="AKS832"/>
      <c r="AKT832"/>
      <c r="AKU832"/>
      <c r="AKV832"/>
      <c r="AKW832"/>
      <c r="AKX832"/>
      <c r="AKY832"/>
      <c r="AKZ832"/>
      <c r="ALA832"/>
      <c r="ALB832"/>
      <c r="ALC832"/>
      <c r="ALD832"/>
      <c r="ALE832"/>
      <c r="ALF832"/>
      <c r="ALG832"/>
      <c r="ALH832"/>
      <c r="ALI832"/>
      <c r="ALJ832"/>
      <c r="ALK832"/>
      <c r="ALL832"/>
      <c r="ALM832"/>
      <c r="ALN832"/>
      <c r="ALO832"/>
      <c r="ALP832"/>
      <c r="ALQ832"/>
      <c r="ALR832"/>
      <c r="ALS832"/>
      <c r="ALT832"/>
      <c r="ALU832"/>
      <c r="ALV832"/>
      <c r="ALW832"/>
      <c r="ALX832"/>
      <c r="ALY832"/>
      <c r="ALZ832"/>
      <c r="AMA832"/>
      <c r="AMB832"/>
      <c r="AMC832"/>
      <c r="AMD832"/>
      <c r="AME832"/>
      <c r="AMF832"/>
      <c r="AMG832"/>
      <c r="AMH832"/>
      <c r="AMI832"/>
      <c r="AMJ832"/>
    </row>
    <row r="833" spans="1:1024" s="57" customFormat="1" ht="273" x14ac:dyDescent="0.3">
      <c r="A833" s="40" t="str">
        <f>VLOOKUP(E833,comité_bassin!A:B,2,0)</f>
        <v>Réunion</v>
      </c>
      <c r="B833" s="40" t="str">
        <f>VLOOKUP(E833,'Région SAGE'!$A$2:$B$233,2,0)</f>
        <v>LA REUNION</v>
      </c>
      <c r="C833" s="40" t="str">
        <f>VLOOKUP(E833,'département SAGE'!$A$2:$B$192,2,0)</f>
        <v>REUNION</v>
      </c>
      <c r="D833" s="41" t="s">
        <v>3113</v>
      </c>
      <c r="E833" s="75" t="s">
        <v>3114</v>
      </c>
      <c r="F833" s="42">
        <f>VLOOKUP(E833,date_approbation!$A$2:$B$192,2,0)</f>
        <v>41599</v>
      </c>
      <c r="G833" s="42" t="str">
        <f>VLOOKUP(E833,' SAGE nécessaire'!$A$2:$C$192,2,0)</f>
        <v>non</v>
      </c>
      <c r="H833" s="42" t="str">
        <f>VLOOKUP(E833,' SAGE nécessaire'!$A$2:$C$192,3,0)</f>
        <v>non</v>
      </c>
      <c r="I833" s="43" t="s">
        <v>480</v>
      </c>
      <c r="J833" s="44" t="s">
        <v>3115</v>
      </c>
      <c r="K833" s="40" t="s">
        <v>278</v>
      </c>
      <c r="L833" s="45" t="s">
        <v>108</v>
      </c>
      <c r="M833" s="46" t="s">
        <v>109</v>
      </c>
      <c r="N833" s="45"/>
      <c r="O833" s="46"/>
      <c r="P833" s="47" t="s">
        <v>3116</v>
      </c>
      <c r="Q833" s="48" t="s">
        <v>3117</v>
      </c>
      <c r="R833" s="79" t="s">
        <v>220</v>
      </c>
      <c r="S833" s="50" t="s">
        <v>113</v>
      </c>
      <c r="T833" s="81" t="s">
        <v>611</v>
      </c>
      <c r="U833" s="52"/>
      <c r="V833" s="58" t="s">
        <v>82</v>
      </c>
      <c r="X833" s="54" t="s">
        <v>83</v>
      </c>
      <c r="Y833" s="54" t="s">
        <v>83</v>
      </c>
      <c r="Z833" s="54" t="s">
        <v>84</v>
      </c>
      <c r="AA833" s="50"/>
      <c r="AB833" s="55"/>
      <c r="AC833" s="56"/>
      <c r="AJR833"/>
      <c r="AJS833"/>
      <c r="AJT833"/>
      <c r="AJU833"/>
      <c r="AJV833"/>
      <c r="AJW833"/>
      <c r="AJX833"/>
      <c r="AJY833"/>
      <c r="AJZ833"/>
      <c r="AKA833"/>
      <c r="AKB833"/>
      <c r="AKC833"/>
      <c r="AKD833"/>
      <c r="AKE833"/>
      <c r="AKF833"/>
      <c r="AKG833"/>
      <c r="AKH833"/>
      <c r="AKI833"/>
      <c r="AKJ833"/>
      <c r="AKK833"/>
      <c r="AKL833"/>
      <c r="AKM833"/>
      <c r="AKN833"/>
      <c r="AKO833"/>
      <c r="AKP833"/>
      <c r="AKQ833"/>
      <c r="AKR833"/>
      <c r="AKS833"/>
      <c r="AKT833"/>
      <c r="AKU833"/>
      <c r="AKV833"/>
      <c r="AKW833"/>
      <c r="AKX833"/>
      <c r="AKY833"/>
      <c r="AKZ833"/>
      <c r="ALA833"/>
      <c r="ALB833"/>
      <c r="ALC833"/>
      <c r="ALD833"/>
      <c r="ALE833"/>
      <c r="ALF833"/>
      <c r="ALG833"/>
      <c r="ALH833"/>
      <c r="ALI833"/>
      <c r="ALJ833"/>
      <c r="ALK833"/>
      <c r="ALL833"/>
      <c r="ALM833"/>
      <c r="ALN833"/>
      <c r="ALO833"/>
      <c r="ALP833"/>
      <c r="ALQ833"/>
      <c r="ALR833"/>
      <c r="ALS833"/>
      <c r="ALT833"/>
      <c r="ALU833"/>
      <c r="ALV833"/>
      <c r="ALW833"/>
      <c r="ALX833"/>
      <c r="ALY833"/>
      <c r="ALZ833"/>
      <c r="AMA833"/>
      <c r="AMB833"/>
      <c r="AMC833"/>
      <c r="AMD833"/>
      <c r="AME833"/>
      <c r="AMF833"/>
      <c r="AMG833"/>
      <c r="AMH833"/>
      <c r="AMI833"/>
      <c r="AMJ833"/>
    </row>
    <row r="834" spans="1:1024" s="57" customFormat="1" ht="409.6" x14ac:dyDescent="0.3">
      <c r="A834" s="40" t="str">
        <f>VLOOKUP(E834,comité_bassin!A:B,2,0)</f>
        <v>Réunion</v>
      </c>
      <c r="B834" s="40" t="str">
        <f>VLOOKUP(E834,'Région SAGE'!$A$2:$B$233,2,0)</f>
        <v>LA REUNION</v>
      </c>
      <c r="C834" s="40" t="str">
        <f>VLOOKUP(E834,'département SAGE'!$A$2:$B$192,2,0)</f>
        <v>REUNION</v>
      </c>
      <c r="D834" s="41" t="s">
        <v>3113</v>
      </c>
      <c r="E834" s="75" t="s">
        <v>3114</v>
      </c>
      <c r="F834" s="42">
        <f>VLOOKUP(E834,date_approbation!$A$2:$B$192,2,0)</f>
        <v>41599</v>
      </c>
      <c r="G834" s="42" t="str">
        <f>VLOOKUP(E834,' SAGE nécessaire'!$A$2:$C$192,2,0)</f>
        <v>non</v>
      </c>
      <c r="H834" s="42" t="str">
        <f>VLOOKUP(E834,' SAGE nécessaire'!$A$2:$C$192,3,0)</f>
        <v>non</v>
      </c>
      <c r="I834" s="43" t="s">
        <v>484</v>
      </c>
      <c r="J834" s="44" t="s">
        <v>3118</v>
      </c>
      <c r="K834" s="40" t="s">
        <v>73</v>
      </c>
      <c r="L834" s="45" t="s">
        <v>74</v>
      </c>
      <c r="M834" s="46" t="s">
        <v>87</v>
      </c>
      <c r="N834" s="45"/>
      <c r="O834" s="46"/>
      <c r="P834" s="47" t="s">
        <v>3119</v>
      </c>
      <c r="Q834" s="48" t="s">
        <v>3120</v>
      </c>
      <c r="R834" s="79" t="s">
        <v>200</v>
      </c>
      <c r="S834" s="50" t="s">
        <v>1551</v>
      </c>
      <c r="T834" s="81" t="s">
        <v>92</v>
      </c>
      <c r="U834" s="52"/>
      <c r="V834" s="58" t="s">
        <v>93</v>
      </c>
      <c r="X834" s="54" t="s">
        <v>83</v>
      </c>
      <c r="Y834" s="54" t="s">
        <v>83</v>
      </c>
      <c r="Z834" s="54" t="s">
        <v>84</v>
      </c>
      <c r="AA834" s="50" t="s">
        <v>3121</v>
      </c>
      <c r="AB834" s="55"/>
      <c r="AC834" s="56"/>
      <c r="AJR834"/>
      <c r="AJS834"/>
      <c r="AJT834"/>
      <c r="AJU834"/>
      <c r="AJV834"/>
      <c r="AJW834"/>
      <c r="AJX834"/>
      <c r="AJY834"/>
      <c r="AJZ834"/>
      <c r="AKA834"/>
      <c r="AKB834"/>
      <c r="AKC834"/>
      <c r="AKD834"/>
      <c r="AKE834"/>
      <c r="AKF834"/>
      <c r="AKG834"/>
      <c r="AKH834"/>
      <c r="AKI834"/>
      <c r="AKJ834"/>
      <c r="AKK834"/>
      <c r="AKL834"/>
      <c r="AKM834"/>
      <c r="AKN834"/>
      <c r="AKO834"/>
      <c r="AKP834"/>
      <c r="AKQ834"/>
      <c r="AKR834"/>
      <c r="AKS834"/>
      <c r="AKT834"/>
      <c r="AKU834"/>
      <c r="AKV834"/>
      <c r="AKW834"/>
      <c r="AKX834"/>
      <c r="AKY834"/>
      <c r="AKZ834"/>
      <c r="ALA834"/>
      <c r="ALB834"/>
      <c r="ALC834"/>
      <c r="ALD834"/>
      <c r="ALE834"/>
      <c r="ALF834"/>
      <c r="ALG834"/>
      <c r="ALH834"/>
      <c r="ALI834"/>
      <c r="ALJ834"/>
      <c r="ALK834"/>
      <c r="ALL834"/>
      <c r="ALM834"/>
      <c r="ALN834"/>
      <c r="ALO834"/>
      <c r="ALP834"/>
      <c r="ALQ834"/>
      <c r="ALR834"/>
      <c r="ALS834"/>
      <c r="ALT834"/>
      <c r="ALU834"/>
      <c r="ALV834"/>
      <c r="ALW834"/>
      <c r="ALX834"/>
      <c r="ALY834"/>
      <c r="ALZ834"/>
      <c r="AMA834"/>
      <c r="AMB834"/>
      <c r="AMC834"/>
      <c r="AMD834"/>
      <c r="AME834"/>
      <c r="AMF834"/>
      <c r="AMG834"/>
      <c r="AMH834"/>
      <c r="AMI834"/>
      <c r="AMJ834"/>
    </row>
    <row r="835" spans="1:1024" s="57" customFormat="1" ht="409.6" x14ac:dyDescent="0.3">
      <c r="A835" s="40" t="str">
        <f>VLOOKUP(E835,comité_bassin!A:B,2,0)</f>
        <v>Réunion</v>
      </c>
      <c r="B835" s="40" t="str">
        <f>VLOOKUP(E835,'Région SAGE'!$A$2:$B$233,2,0)</f>
        <v>LA REUNION</v>
      </c>
      <c r="C835" s="40" t="str">
        <f>VLOOKUP(E835,'département SAGE'!$A$2:$B$192,2,0)</f>
        <v>REUNION</v>
      </c>
      <c r="D835" s="41" t="s">
        <v>3113</v>
      </c>
      <c r="E835" s="75" t="s">
        <v>3114</v>
      </c>
      <c r="F835" s="42">
        <f>VLOOKUP(E835,date_approbation!$A$2:$B$192,2,0)</f>
        <v>41599</v>
      </c>
      <c r="G835" s="42" t="str">
        <f>VLOOKUP(E835,' SAGE nécessaire'!$A$2:$C$192,2,0)</f>
        <v>non</v>
      </c>
      <c r="H835" s="42" t="str">
        <f>VLOOKUP(E835,' SAGE nécessaire'!$A$2:$C$192,3,0)</f>
        <v>non</v>
      </c>
      <c r="I835" s="43" t="s">
        <v>489</v>
      </c>
      <c r="J835" s="44" t="s">
        <v>3122</v>
      </c>
      <c r="K835" s="40" t="s">
        <v>73</v>
      </c>
      <c r="L835" s="45" t="s">
        <v>74</v>
      </c>
      <c r="M835" s="46" t="s">
        <v>87</v>
      </c>
      <c r="N835" s="45"/>
      <c r="O835" s="46"/>
      <c r="P835" s="47" t="s">
        <v>3123</v>
      </c>
      <c r="Q835" s="48" t="s">
        <v>3124</v>
      </c>
      <c r="R835" s="79" t="s">
        <v>220</v>
      </c>
      <c r="S835" s="50" t="s">
        <v>1551</v>
      </c>
      <c r="T835" s="81" t="s">
        <v>92</v>
      </c>
      <c r="U835" s="52"/>
      <c r="V835" s="58" t="s">
        <v>93</v>
      </c>
      <c r="X835" s="54" t="s">
        <v>83</v>
      </c>
      <c r="Y835" s="54" t="s">
        <v>83</v>
      </c>
      <c r="Z835" s="54" t="s">
        <v>84</v>
      </c>
      <c r="AA835" s="50" t="s">
        <v>3125</v>
      </c>
      <c r="AB835" s="55"/>
      <c r="AC835" s="56"/>
      <c r="AJR835"/>
      <c r="AJS835"/>
      <c r="AJT835"/>
      <c r="AJU835"/>
      <c r="AJV835"/>
      <c r="AJW835"/>
      <c r="AJX835"/>
      <c r="AJY835"/>
      <c r="AJZ835"/>
      <c r="AKA835"/>
      <c r="AKB835"/>
      <c r="AKC835"/>
      <c r="AKD835"/>
      <c r="AKE835"/>
      <c r="AKF835"/>
      <c r="AKG835"/>
      <c r="AKH835"/>
      <c r="AKI835"/>
      <c r="AKJ835"/>
      <c r="AKK835"/>
      <c r="AKL835"/>
      <c r="AKM835"/>
      <c r="AKN835"/>
      <c r="AKO835"/>
      <c r="AKP835"/>
      <c r="AKQ835"/>
      <c r="AKR835"/>
      <c r="AKS835"/>
      <c r="AKT835"/>
      <c r="AKU835"/>
      <c r="AKV835"/>
      <c r="AKW835"/>
      <c r="AKX835"/>
      <c r="AKY835"/>
      <c r="AKZ835"/>
      <c r="ALA835"/>
      <c r="ALB835"/>
      <c r="ALC835"/>
      <c r="ALD835"/>
      <c r="ALE835"/>
      <c r="ALF835"/>
      <c r="ALG835"/>
      <c r="ALH835"/>
      <c r="ALI835"/>
      <c r="ALJ835"/>
      <c r="ALK835"/>
      <c r="ALL835"/>
      <c r="ALM835"/>
      <c r="ALN835"/>
      <c r="ALO835"/>
      <c r="ALP835"/>
      <c r="ALQ835"/>
      <c r="ALR835"/>
      <c r="ALS835"/>
      <c r="ALT835"/>
      <c r="ALU835"/>
      <c r="ALV835"/>
      <c r="ALW835"/>
      <c r="ALX835"/>
      <c r="ALY835"/>
      <c r="ALZ835"/>
      <c r="AMA835"/>
      <c r="AMB835"/>
      <c r="AMC835"/>
      <c r="AMD835"/>
      <c r="AME835"/>
      <c r="AMF835"/>
      <c r="AMG835"/>
      <c r="AMH835"/>
      <c r="AMI835"/>
      <c r="AMJ835"/>
    </row>
    <row r="836" spans="1:1024" s="57" customFormat="1" ht="409.6" x14ac:dyDescent="0.3">
      <c r="A836" s="40" t="str">
        <f>VLOOKUP(E836,comité_bassin!A:B,2,0)</f>
        <v>Réunion</v>
      </c>
      <c r="B836" s="40" t="str">
        <f>VLOOKUP(E836,'Région SAGE'!$A$2:$B$233,2,0)</f>
        <v>LA REUNION</v>
      </c>
      <c r="C836" s="40" t="str">
        <f>VLOOKUP(E836,'département SAGE'!$A$2:$B$192,2,0)</f>
        <v>REUNION</v>
      </c>
      <c r="D836" s="41" t="s">
        <v>3113</v>
      </c>
      <c r="E836" s="75" t="s">
        <v>3114</v>
      </c>
      <c r="F836" s="42">
        <f>VLOOKUP(E836,date_approbation!$A$2:$B$192,2,0)</f>
        <v>41599</v>
      </c>
      <c r="G836" s="42" t="str">
        <f>VLOOKUP(E836,' SAGE nécessaire'!$A$2:$C$192,2,0)</f>
        <v>non</v>
      </c>
      <c r="H836" s="42" t="str">
        <f>VLOOKUP(E836,' SAGE nécessaire'!$A$2:$C$192,3,0)</f>
        <v>non</v>
      </c>
      <c r="I836" s="43" t="s">
        <v>493</v>
      </c>
      <c r="J836" s="44" t="s">
        <v>3126</v>
      </c>
      <c r="K836" s="40" t="s">
        <v>73</v>
      </c>
      <c r="L836" s="45" t="s">
        <v>74</v>
      </c>
      <c r="M836" s="46" t="s">
        <v>224</v>
      </c>
      <c r="N836" s="45"/>
      <c r="O836" s="46"/>
      <c r="P836" s="47" t="s">
        <v>3127</v>
      </c>
      <c r="Q836" s="48" t="s">
        <v>3128</v>
      </c>
      <c r="R836" s="79" t="s">
        <v>220</v>
      </c>
      <c r="S836" s="50" t="s">
        <v>175</v>
      </c>
      <c r="T836" s="81" t="s">
        <v>161</v>
      </c>
      <c r="U836" s="52"/>
      <c r="V836" s="58" t="s">
        <v>93</v>
      </c>
      <c r="X836" s="54" t="s">
        <v>83</v>
      </c>
      <c r="Y836" s="54" t="s">
        <v>83</v>
      </c>
      <c r="Z836" s="54" t="s">
        <v>84</v>
      </c>
      <c r="AA836" s="50" t="s">
        <v>3129</v>
      </c>
      <c r="AB836" s="55"/>
      <c r="AC836" s="56"/>
      <c r="AJR836"/>
      <c r="AJS836"/>
      <c r="AJT836"/>
      <c r="AJU836"/>
      <c r="AJV836"/>
      <c r="AJW836"/>
      <c r="AJX836"/>
      <c r="AJY836"/>
      <c r="AJZ836"/>
      <c r="AKA836"/>
      <c r="AKB836"/>
      <c r="AKC836"/>
      <c r="AKD836"/>
      <c r="AKE836"/>
      <c r="AKF836"/>
      <c r="AKG836"/>
      <c r="AKH836"/>
      <c r="AKI836"/>
      <c r="AKJ836"/>
      <c r="AKK836"/>
      <c r="AKL836"/>
      <c r="AKM836"/>
      <c r="AKN836"/>
      <c r="AKO836"/>
      <c r="AKP836"/>
      <c r="AKQ836"/>
      <c r="AKR836"/>
      <c r="AKS836"/>
      <c r="AKT836"/>
      <c r="AKU836"/>
      <c r="AKV836"/>
      <c r="AKW836"/>
      <c r="AKX836"/>
      <c r="AKY836"/>
      <c r="AKZ836"/>
      <c r="ALA836"/>
      <c r="ALB836"/>
      <c r="ALC836"/>
      <c r="ALD836"/>
      <c r="ALE836"/>
      <c r="ALF836"/>
      <c r="ALG836"/>
      <c r="ALH836"/>
      <c r="ALI836"/>
      <c r="ALJ836"/>
      <c r="ALK836"/>
      <c r="ALL836"/>
      <c r="ALM836"/>
      <c r="ALN836"/>
      <c r="ALO836"/>
      <c r="ALP836"/>
      <c r="ALQ836"/>
      <c r="ALR836"/>
      <c r="ALS836"/>
      <c r="ALT836"/>
      <c r="ALU836"/>
      <c r="ALV836"/>
      <c r="ALW836"/>
      <c r="ALX836"/>
      <c r="ALY836"/>
      <c r="ALZ836"/>
      <c r="AMA836"/>
      <c r="AMB836"/>
      <c r="AMC836"/>
      <c r="AMD836"/>
      <c r="AME836"/>
      <c r="AMF836"/>
      <c r="AMG836"/>
      <c r="AMH836"/>
      <c r="AMI836"/>
      <c r="AMJ836"/>
    </row>
    <row r="837" spans="1:1024" s="57" customFormat="1" ht="409.6" x14ac:dyDescent="0.3">
      <c r="A837" s="40" t="str">
        <f>VLOOKUP(E837,comité_bassin!A:B,2,0)</f>
        <v>Réunion</v>
      </c>
      <c r="B837" s="40" t="str">
        <f>VLOOKUP(E837,'Région SAGE'!$A$2:$B$233,2,0)</f>
        <v>LA REUNION</v>
      </c>
      <c r="C837" s="40" t="str">
        <f>VLOOKUP(E837,'département SAGE'!$A$2:$B$192,2,0)</f>
        <v>REUNION</v>
      </c>
      <c r="D837" s="41" t="s">
        <v>3113</v>
      </c>
      <c r="E837" s="75" t="s">
        <v>3114</v>
      </c>
      <c r="F837" s="42">
        <f>VLOOKUP(E837,date_approbation!$A$2:$B$192,2,0)</f>
        <v>41599</v>
      </c>
      <c r="G837" s="42" t="str">
        <f>VLOOKUP(E837,' SAGE nécessaire'!$A$2:$C$192,2,0)</f>
        <v>non</v>
      </c>
      <c r="H837" s="42" t="str">
        <f>VLOOKUP(E837,' SAGE nécessaire'!$A$2:$C$192,3,0)</f>
        <v>non</v>
      </c>
      <c r="I837" s="43" t="s">
        <v>497</v>
      </c>
      <c r="J837" s="44" t="s">
        <v>3130</v>
      </c>
      <c r="K837" s="40" t="s">
        <v>73</v>
      </c>
      <c r="L837" s="45" t="str">
        <f>IF(OR(S837="2°a)", S837="2°b)",S837="2°c)",S837="4°"),"Milieux aquatiques","")</f>
        <v>Milieux aquatiques</v>
      </c>
      <c r="M837" s="46" t="s">
        <v>248</v>
      </c>
      <c r="N837" s="45"/>
      <c r="O837" s="46"/>
      <c r="P837" s="47" t="s">
        <v>3131</v>
      </c>
      <c r="Q837" s="48" t="s">
        <v>3132</v>
      </c>
      <c r="R837" s="79" t="s">
        <v>220</v>
      </c>
      <c r="S837" s="50" t="s">
        <v>91</v>
      </c>
      <c r="T837" s="67" t="s">
        <v>302</v>
      </c>
      <c r="U837" s="52"/>
      <c r="V837" s="58" t="s">
        <v>82</v>
      </c>
      <c r="X837" s="54" t="s">
        <v>83</v>
      </c>
      <c r="Y837" s="90" t="s">
        <v>71</v>
      </c>
      <c r="Z837" s="54" t="s">
        <v>84</v>
      </c>
      <c r="AA837" s="50" t="s">
        <v>3133</v>
      </c>
      <c r="AB837" s="55"/>
      <c r="AC837" s="56"/>
      <c r="AJR837"/>
      <c r="AJS837"/>
      <c r="AJT837"/>
      <c r="AJU837"/>
      <c r="AJV837"/>
      <c r="AJW837"/>
      <c r="AJX837"/>
      <c r="AJY837"/>
      <c r="AJZ837"/>
      <c r="AKA837"/>
      <c r="AKB837"/>
      <c r="AKC837"/>
      <c r="AKD837"/>
      <c r="AKE837"/>
      <c r="AKF837"/>
      <c r="AKG837"/>
      <c r="AKH837"/>
      <c r="AKI837"/>
      <c r="AKJ837"/>
      <c r="AKK837"/>
      <c r="AKL837"/>
      <c r="AKM837"/>
      <c r="AKN837"/>
      <c r="AKO837"/>
      <c r="AKP837"/>
      <c r="AKQ837"/>
      <c r="AKR837"/>
      <c r="AKS837"/>
      <c r="AKT837"/>
      <c r="AKU837"/>
      <c r="AKV837"/>
      <c r="AKW837"/>
      <c r="AKX837"/>
      <c r="AKY837"/>
      <c r="AKZ837"/>
      <c r="ALA837"/>
      <c r="ALB837"/>
      <c r="ALC837"/>
      <c r="ALD837"/>
      <c r="ALE837"/>
      <c r="ALF837"/>
      <c r="ALG837"/>
      <c r="ALH837"/>
      <c r="ALI837"/>
      <c r="ALJ837"/>
      <c r="ALK837"/>
      <c r="ALL837"/>
      <c r="ALM837"/>
      <c r="ALN837"/>
      <c r="ALO837"/>
      <c r="ALP837"/>
      <c r="ALQ837"/>
      <c r="ALR837"/>
      <c r="ALS837"/>
      <c r="ALT837"/>
      <c r="ALU837"/>
      <c r="ALV837"/>
      <c r="ALW837"/>
      <c r="ALX837"/>
      <c r="ALY837"/>
      <c r="ALZ837"/>
      <c r="AMA837"/>
      <c r="AMB837"/>
      <c r="AMC837"/>
      <c r="AMD837"/>
      <c r="AME837"/>
      <c r="AMF837"/>
      <c r="AMG837"/>
      <c r="AMH837"/>
      <c r="AMI837"/>
      <c r="AMJ837"/>
    </row>
    <row r="838" spans="1:1024" s="57" customFormat="1" ht="409.6" x14ac:dyDescent="0.3">
      <c r="A838" s="40" t="str">
        <f>VLOOKUP(E838,comité_bassin!A:B,2,0)</f>
        <v>Réunion</v>
      </c>
      <c r="B838" s="40" t="str">
        <f>VLOOKUP(E838,'Région SAGE'!$A$2:$B$233,2,0)</f>
        <v>LA REUNION</v>
      </c>
      <c r="C838" s="40" t="str">
        <f>VLOOKUP(E838,'département SAGE'!$A$2:$B$192,2,0)</f>
        <v>REUNION</v>
      </c>
      <c r="D838" s="41" t="s">
        <v>3113</v>
      </c>
      <c r="E838" s="75" t="s">
        <v>3114</v>
      </c>
      <c r="F838" s="42">
        <f>VLOOKUP(E838,date_approbation!$A$2:$B$192,2,0)</f>
        <v>41599</v>
      </c>
      <c r="G838" s="42" t="str">
        <f>VLOOKUP(E838,' SAGE nécessaire'!$A$2:$C$192,2,0)</f>
        <v>non</v>
      </c>
      <c r="H838" s="42" t="str">
        <f>VLOOKUP(E838,' SAGE nécessaire'!$A$2:$C$192,3,0)</f>
        <v>non</v>
      </c>
      <c r="I838" s="43" t="s">
        <v>497</v>
      </c>
      <c r="J838" s="44" t="s">
        <v>3134</v>
      </c>
      <c r="K838" s="40" t="s">
        <v>73</v>
      </c>
      <c r="L838" s="45" t="s">
        <v>138</v>
      </c>
      <c r="M838" s="46" t="s">
        <v>248</v>
      </c>
      <c r="N838" s="45"/>
      <c r="O838" s="46"/>
      <c r="P838" s="47" t="s">
        <v>3131</v>
      </c>
      <c r="Q838" s="48" t="s">
        <v>3132</v>
      </c>
      <c r="R838" s="79" t="s">
        <v>220</v>
      </c>
      <c r="S838" s="50" t="s">
        <v>79</v>
      </c>
      <c r="T838" s="67" t="s">
        <v>302</v>
      </c>
      <c r="U838" s="52"/>
      <c r="V838" s="58" t="s">
        <v>82</v>
      </c>
      <c r="X838" s="54" t="s">
        <v>83</v>
      </c>
      <c r="Y838" s="90" t="s">
        <v>71</v>
      </c>
      <c r="Z838" s="54" t="s">
        <v>84</v>
      </c>
      <c r="AA838" s="50" t="s">
        <v>3133</v>
      </c>
      <c r="AB838" s="55"/>
      <c r="AC838" s="56"/>
      <c r="AJR838"/>
      <c r="AJS838"/>
      <c r="AJT838"/>
      <c r="AJU838"/>
      <c r="AJV838"/>
      <c r="AJW838"/>
      <c r="AJX838"/>
      <c r="AJY838"/>
      <c r="AJZ838"/>
      <c r="AKA838"/>
      <c r="AKB838"/>
      <c r="AKC838"/>
      <c r="AKD838"/>
      <c r="AKE838"/>
      <c r="AKF838"/>
      <c r="AKG838"/>
      <c r="AKH838"/>
      <c r="AKI838"/>
      <c r="AKJ838"/>
      <c r="AKK838"/>
      <c r="AKL838"/>
      <c r="AKM838"/>
      <c r="AKN838"/>
      <c r="AKO838"/>
      <c r="AKP838"/>
      <c r="AKQ838"/>
      <c r="AKR838"/>
      <c r="AKS838"/>
      <c r="AKT838"/>
      <c r="AKU838"/>
      <c r="AKV838"/>
      <c r="AKW838"/>
      <c r="AKX838"/>
      <c r="AKY838"/>
      <c r="AKZ838"/>
      <c r="ALA838"/>
      <c r="ALB838"/>
      <c r="ALC838"/>
      <c r="ALD838"/>
      <c r="ALE838"/>
      <c r="ALF838"/>
      <c r="ALG838"/>
      <c r="ALH838"/>
      <c r="ALI838"/>
      <c r="ALJ838"/>
      <c r="ALK838"/>
      <c r="ALL838"/>
      <c r="ALM838"/>
      <c r="ALN838"/>
      <c r="ALO838"/>
      <c r="ALP838"/>
      <c r="ALQ838"/>
      <c r="ALR838"/>
      <c r="ALS838"/>
      <c r="ALT838"/>
      <c r="ALU838"/>
      <c r="ALV838"/>
      <c r="ALW838"/>
      <c r="ALX838"/>
      <c r="ALY838"/>
      <c r="ALZ838"/>
      <c r="AMA838"/>
      <c r="AMB838"/>
      <c r="AMC838"/>
      <c r="AMD838"/>
      <c r="AME838"/>
      <c r="AMF838"/>
      <c r="AMG838"/>
      <c r="AMH838"/>
      <c r="AMI838"/>
      <c r="AMJ838"/>
    </row>
    <row r="839" spans="1:1024" s="57" customFormat="1" ht="252" x14ac:dyDescent="0.3">
      <c r="A839" s="40" t="str">
        <f>VLOOKUP(E839,comité_bassin!A:B,2,0)</f>
        <v>Réunion</v>
      </c>
      <c r="B839" s="40" t="str">
        <f>VLOOKUP(E839,'Région SAGE'!$A$2:$B$233,2,0)</f>
        <v>LA REUNION</v>
      </c>
      <c r="C839" s="40" t="str">
        <f>VLOOKUP(E839,'département SAGE'!$A$2:$B$192,2,0)</f>
        <v>REUNION</v>
      </c>
      <c r="D839" s="41" t="s">
        <v>3113</v>
      </c>
      <c r="E839" s="75" t="s">
        <v>3114</v>
      </c>
      <c r="F839" s="42">
        <f>VLOOKUP(E839,date_approbation!$A$2:$B$192,2,0)</f>
        <v>41599</v>
      </c>
      <c r="G839" s="42" t="str">
        <f>VLOOKUP(E839,' SAGE nécessaire'!$A$2:$C$192,2,0)</f>
        <v>non</v>
      </c>
      <c r="H839" s="42" t="str">
        <f>VLOOKUP(E839,' SAGE nécessaire'!$A$2:$C$192,3,0)</f>
        <v>non</v>
      </c>
      <c r="I839" s="43" t="s">
        <v>576</v>
      </c>
      <c r="J839" s="44" t="s">
        <v>3135</v>
      </c>
      <c r="K839" s="40" t="s">
        <v>73</v>
      </c>
      <c r="L839" s="45" t="s">
        <v>138</v>
      </c>
      <c r="M839" s="46" t="s">
        <v>248</v>
      </c>
      <c r="N839" s="45"/>
      <c r="O839" s="46"/>
      <c r="P839" s="47" t="s">
        <v>3136</v>
      </c>
      <c r="Q839" s="48" t="s">
        <v>3137</v>
      </c>
      <c r="R839" s="79" t="s">
        <v>220</v>
      </c>
      <c r="S839" s="50" t="s">
        <v>1611</v>
      </c>
      <c r="T839" s="67" t="s">
        <v>302</v>
      </c>
      <c r="U839" s="52"/>
      <c r="V839" s="58" t="s">
        <v>93</v>
      </c>
      <c r="X839" s="90" t="s">
        <v>71</v>
      </c>
      <c r="Y839" s="90" t="s">
        <v>533</v>
      </c>
      <c r="Z839" s="54" t="s">
        <v>84</v>
      </c>
      <c r="AA839" s="50"/>
      <c r="AB839" s="55"/>
      <c r="AC839" s="56"/>
      <c r="AJR839"/>
      <c r="AJS839"/>
      <c r="AJT839"/>
      <c r="AJU839"/>
      <c r="AJV839"/>
      <c r="AJW839"/>
      <c r="AJX839"/>
      <c r="AJY839"/>
      <c r="AJZ839"/>
      <c r="AKA839"/>
      <c r="AKB839"/>
      <c r="AKC839"/>
      <c r="AKD839"/>
      <c r="AKE839"/>
      <c r="AKF839"/>
      <c r="AKG839"/>
      <c r="AKH839"/>
      <c r="AKI839"/>
      <c r="AKJ839"/>
      <c r="AKK839"/>
      <c r="AKL839"/>
      <c r="AKM839"/>
      <c r="AKN839"/>
      <c r="AKO839"/>
      <c r="AKP839"/>
      <c r="AKQ839"/>
      <c r="AKR839"/>
      <c r="AKS839"/>
      <c r="AKT839"/>
      <c r="AKU839"/>
      <c r="AKV839"/>
      <c r="AKW839"/>
      <c r="AKX839"/>
      <c r="AKY839"/>
      <c r="AKZ839"/>
      <c r="ALA839"/>
      <c r="ALB839"/>
      <c r="ALC839"/>
      <c r="ALD839"/>
      <c r="ALE839"/>
      <c r="ALF839"/>
      <c r="ALG839"/>
      <c r="ALH839"/>
      <c r="ALI839"/>
      <c r="ALJ839"/>
      <c r="ALK839"/>
      <c r="ALL839"/>
      <c r="ALM839"/>
      <c r="ALN839"/>
      <c r="ALO839"/>
      <c r="ALP839"/>
      <c r="ALQ839"/>
      <c r="ALR839"/>
      <c r="ALS839"/>
      <c r="ALT839"/>
      <c r="ALU839"/>
      <c r="ALV839"/>
      <c r="ALW839"/>
      <c r="ALX839"/>
      <c r="ALY839"/>
      <c r="ALZ839"/>
      <c r="AMA839"/>
      <c r="AMB839"/>
      <c r="AMC839"/>
      <c r="AMD839"/>
      <c r="AME839"/>
      <c r="AMF839"/>
      <c r="AMG839"/>
      <c r="AMH839"/>
      <c r="AMI839"/>
      <c r="AMJ839"/>
    </row>
    <row r="840" spans="1:1024" s="57" customFormat="1" ht="409.6" x14ac:dyDescent="0.3">
      <c r="A840" s="40" t="str">
        <f>VLOOKUP(E840,comité_bassin!A:B,2,0)</f>
        <v>Réunion</v>
      </c>
      <c r="B840" s="40" t="str">
        <f>VLOOKUP(E840,'Région SAGE'!$A$2:$B$233,2,0)</f>
        <v>LA REUNION</v>
      </c>
      <c r="C840" s="40" t="str">
        <f>VLOOKUP(E840,'département SAGE'!$A$2:$B$192,2,0)</f>
        <v>REUNION</v>
      </c>
      <c r="D840" s="41" t="s">
        <v>3113</v>
      </c>
      <c r="E840" s="75" t="s">
        <v>3114</v>
      </c>
      <c r="F840" s="42">
        <f>VLOOKUP(E840,date_approbation!$A$2:$B$192,2,0)</f>
        <v>41599</v>
      </c>
      <c r="G840" s="42" t="str">
        <f>VLOOKUP(E840,' SAGE nécessaire'!$A$2:$C$192,2,0)</f>
        <v>non</v>
      </c>
      <c r="H840" s="42" t="str">
        <f>VLOOKUP(E840,' SAGE nécessaire'!$A$2:$C$192,3,0)</f>
        <v>non</v>
      </c>
      <c r="I840" s="43" t="s">
        <v>541</v>
      </c>
      <c r="J840" s="44" t="s">
        <v>3138</v>
      </c>
      <c r="K840" s="40" t="s">
        <v>73</v>
      </c>
      <c r="L840" s="45" t="s">
        <v>138</v>
      </c>
      <c r="M840" s="46" t="s">
        <v>308</v>
      </c>
      <c r="N840" s="45"/>
      <c r="O840" s="46"/>
      <c r="P840" s="47" t="s">
        <v>3139</v>
      </c>
      <c r="Q840" s="48" t="s">
        <v>3140</v>
      </c>
      <c r="R840" s="79" t="s">
        <v>220</v>
      </c>
      <c r="S840" s="50" t="s">
        <v>79</v>
      </c>
      <c r="T840" s="81" t="s">
        <v>545</v>
      </c>
      <c r="U840" s="52"/>
      <c r="V840" s="58" t="s">
        <v>82</v>
      </c>
      <c r="X840" s="54" t="s">
        <v>83</v>
      </c>
      <c r="Y840" s="54" t="s">
        <v>83</v>
      </c>
      <c r="Z840" s="54" t="s">
        <v>84</v>
      </c>
      <c r="AA840" s="50" t="s">
        <v>3141</v>
      </c>
      <c r="AB840" s="55"/>
      <c r="AC840" s="56"/>
      <c r="AJR840"/>
      <c r="AJS840"/>
      <c r="AJT840"/>
      <c r="AJU840"/>
      <c r="AJV840"/>
      <c r="AJW840"/>
      <c r="AJX840"/>
      <c r="AJY840"/>
      <c r="AJZ840"/>
      <c r="AKA840"/>
      <c r="AKB840"/>
      <c r="AKC840"/>
      <c r="AKD840"/>
      <c r="AKE840"/>
      <c r="AKF840"/>
      <c r="AKG840"/>
      <c r="AKH840"/>
      <c r="AKI840"/>
      <c r="AKJ840"/>
      <c r="AKK840"/>
      <c r="AKL840"/>
      <c r="AKM840"/>
      <c r="AKN840"/>
      <c r="AKO840"/>
      <c r="AKP840"/>
      <c r="AKQ840"/>
      <c r="AKR840"/>
      <c r="AKS840"/>
      <c r="AKT840"/>
      <c r="AKU840"/>
      <c r="AKV840"/>
      <c r="AKW840"/>
      <c r="AKX840"/>
      <c r="AKY840"/>
      <c r="AKZ840"/>
      <c r="ALA840"/>
      <c r="ALB840"/>
      <c r="ALC840"/>
      <c r="ALD840"/>
      <c r="ALE840"/>
      <c r="ALF840"/>
      <c r="ALG840"/>
      <c r="ALH840"/>
      <c r="ALI840"/>
      <c r="ALJ840"/>
      <c r="ALK840"/>
      <c r="ALL840"/>
      <c r="ALM840"/>
      <c r="ALN840"/>
      <c r="ALO840"/>
      <c r="ALP840"/>
      <c r="ALQ840"/>
      <c r="ALR840"/>
      <c r="ALS840"/>
      <c r="ALT840"/>
      <c r="ALU840"/>
      <c r="ALV840"/>
      <c r="ALW840"/>
      <c r="ALX840"/>
      <c r="ALY840"/>
      <c r="ALZ840"/>
      <c r="AMA840"/>
      <c r="AMB840"/>
      <c r="AMC840"/>
      <c r="AMD840"/>
      <c r="AME840"/>
      <c r="AMF840"/>
      <c r="AMG840"/>
      <c r="AMH840"/>
      <c r="AMI840"/>
      <c r="AMJ840"/>
    </row>
    <row r="841" spans="1:1024" s="57" customFormat="1" ht="409.6" x14ac:dyDescent="0.3">
      <c r="A841" s="40" t="str">
        <f>VLOOKUP(E841,comité_bassin!A:B,2,0)</f>
        <v>Réunion</v>
      </c>
      <c r="B841" s="40" t="str">
        <f>VLOOKUP(E841,'Région SAGE'!$A$2:$B$233,2,0)</f>
        <v>LA REUNION</v>
      </c>
      <c r="C841" s="40" t="str">
        <f>VLOOKUP(E841,'département SAGE'!$A$2:$B$192,2,0)</f>
        <v>REUNION</v>
      </c>
      <c r="D841" s="41" t="s">
        <v>3142</v>
      </c>
      <c r="E841" s="75" t="s">
        <v>3143</v>
      </c>
      <c r="F841" s="42">
        <f>VLOOKUP(E841,date_approbation!$A$2:$B$192,2,0)</f>
        <v>38917</v>
      </c>
      <c r="G841" s="42" t="str">
        <f>VLOOKUP(E841,' SAGE nécessaire'!$A$2:$C$192,2,0)</f>
        <v>non</v>
      </c>
      <c r="H841" s="42" t="str">
        <f>VLOOKUP(E841,' SAGE nécessaire'!$A$2:$C$192,3,0)</f>
        <v>non</v>
      </c>
      <c r="I841" s="43" t="s">
        <v>480</v>
      </c>
      <c r="J841" s="44" t="s">
        <v>3144</v>
      </c>
      <c r="K841" s="40" t="s">
        <v>73</v>
      </c>
      <c r="L841" s="45" t="s">
        <v>108</v>
      </c>
      <c r="M841" s="46" t="s">
        <v>308</v>
      </c>
      <c r="N841" s="45"/>
      <c r="O841" s="46"/>
      <c r="P841" s="47" t="s">
        <v>3145</v>
      </c>
      <c r="Q841" s="48" t="s">
        <v>3146</v>
      </c>
      <c r="R841" s="79" t="s">
        <v>220</v>
      </c>
      <c r="S841" s="50" t="s">
        <v>91</v>
      </c>
      <c r="T841" s="81" t="s">
        <v>545</v>
      </c>
      <c r="U841" s="52" t="s">
        <v>81</v>
      </c>
      <c r="V841" s="58" t="s">
        <v>82</v>
      </c>
      <c r="X841" s="54" t="s">
        <v>83</v>
      </c>
      <c r="Y841" s="54" t="s">
        <v>83</v>
      </c>
      <c r="Z841" s="54" t="s">
        <v>84</v>
      </c>
      <c r="AA841" s="50"/>
      <c r="AB841" s="55"/>
      <c r="AC841" s="56"/>
      <c r="AJR841"/>
      <c r="AJS841"/>
      <c r="AJT841"/>
      <c r="AJU841"/>
      <c r="AJV841"/>
      <c r="AJW841"/>
      <c r="AJX841"/>
      <c r="AJY841"/>
      <c r="AJZ841"/>
      <c r="AKA841"/>
      <c r="AKB841"/>
      <c r="AKC841"/>
      <c r="AKD841"/>
      <c r="AKE841"/>
      <c r="AKF841"/>
      <c r="AKG841"/>
      <c r="AKH841"/>
      <c r="AKI841"/>
      <c r="AKJ841"/>
      <c r="AKK841"/>
      <c r="AKL841"/>
      <c r="AKM841"/>
      <c r="AKN841"/>
      <c r="AKO841"/>
      <c r="AKP841"/>
      <c r="AKQ841"/>
      <c r="AKR841"/>
      <c r="AKS841"/>
      <c r="AKT841"/>
      <c r="AKU841"/>
      <c r="AKV841"/>
      <c r="AKW841"/>
      <c r="AKX841"/>
      <c r="AKY841"/>
      <c r="AKZ841"/>
      <c r="ALA841"/>
      <c r="ALB841"/>
      <c r="ALC841"/>
      <c r="ALD841"/>
      <c r="ALE841"/>
      <c r="ALF841"/>
      <c r="ALG841"/>
      <c r="ALH841"/>
      <c r="ALI841"/>
      <c r="ALJ841"/>
      <c r="ALK841"/>
      <c r="ALL841"/>
      <c r="ALM841"/>
      <c r="ALN841"/>
      <c r="ALO841"/>
      <c r="ALP841"/>
      <c r="ALQ841"/>
      <c r="ALR841"/>
      <c r="ALS841"/>
      <c r="ALT841"/>
      <c r="ALU841"/>
      <c r="ALV841"/>
      <c r="ALW841"/>
      <c r="ALX841"/>
      <c r="ALY841"/>
      <c r="ALZ841"/>
      <c r="AMA841"/>
      <c r="AMB841"/>
      <c r="AMC841"/>
      <c r="AMD841"/>
      <c r="AME841"/>
      <c r="AMF841"/>
      <c r="AMG841"/>
      <c r="AMH841"/>
      <c r="AMI841"/>
      <c r="AMJ841"/>
    </row>
    <row r="842" spans="1:1024" s="57" customFormat="1" ht="409.6" x14ac:dyDescent="0.3">
      <c r="A842" s="40" t="str">
        <f>VLOOKUP(E842,comité_bassin!A:B,2,0)</f>
        <v>Réunion</v>
      </c>
      <c r="B842" s="40" t="str">
        <f>VLOOKUP(E842,'Région SAGE'!$A$2:$B$233,2,0)</f>
        <v>LA REUNION</v>
      </c>
      <c r="C842" s="40" t="str">
        <f>VLOOKUP(E842,'département SAGE'!$A$2:$B$192,2,0)</f>
        <v>REUNION</v>
      </c>
      <c r="D842" s="41" t="s">
        <v>3142</v>
      </c>
      <c r="E842" s="75" t="s">
        <v>3143</v>
      </c>
      <c r="F842" s="42">
        <f>VLOOKUP(E842,date_approbation!$A$2:$B$192,2,0)</f>
        <v>38917</v>
      </c>
      <c r="G842" s="42" t="str">
        <f>VLOOKUP(E842,' SAGE nécessaire'!$A$2:$C$192,2,0)</f>
        <v>non</v>
      </c>
      <c r="H842" s="42" t="str">
        <f>VLOOKUP(E842,' SAGE nécessaire'!$A$2:$C$192,3,0)</f>
        <v>non</v>
      </c>
      <c r="I842" s="43" t="s">
        <v>480</v>
      </c>
      <c r="J842" s="44" t="s">
        <v>3147</v>
      </c>
      <c r="K842" s="40" t="s">
        <v>73</v>
      </c>
      <c r="L842" s="45" t="s">
        <v>108</v>
      </c>
      <c r="M842" s="46" t="s">
        <v>308</v>
      </c>
      <c r="N842" s="45"/>
      <c r="O842" s="46"/>
      <c r="P842" s="47" t="s">
        <v>3145</v>
      </c>
      <c r="Q842" s="48" t="s">
        <v>3146</v>
      </c>
      <c r="R842" s="79" t="s">
        <v>220</v>
      </c>
      <c r="S842" s="50" t="s">
        <v>79</v>
      </c>
      <c r="T842" s="81" t="s">
        <v>545</v>
      </c>
      <c r="U842" s="52"/>
      <c r="V842" s="58" t="s">
        <v>82</v>
      </c>
      <c r="X842" s="54" t="s">
        <v>83</v>
      </c>
      <c r="Y842" s="54" t="s">
        <v>83</v>
      </c>
      <c r="Z842" s="54" t="s">
        <v>84</v>
      </c>
      <c r="AA842" s="50"/>
      <c r="AB842" s="55"/>
      <c r="AC842" s="56"/>
      <c r="AJR842"/>
      <c r="AJS842"/>
      <c r="AJT842"/>
      <c r="AJU842"/>
      <c r="AJV842"/>
      <c r="AJW842"/>
      <c r="AJX842"/>
      <c r="AJY842"/>
      <c r="AJZ842"/>
      <c r="AKA842"/>
      <c r="AKB842"/>
      <c r="AKC842"/>
      <c r="AKD842"/>
      <c r="AKE842"/>
      <c r="AKF842"/>
      <c r="AKG842"/>
      <c r="AKH842"/>
      <c r="AKI842"/>
      <c r="AKJ842"/>
      <c r="AKK842"/>
      <c r="AKL842"/>
      <c r="AKM842"/>
      <c r="AKN842"/>
      <c r="AKO842"/>
      <c r="AKP842"/>
      <c r="AKQ842"/>
      <c r="AKR842"/>
      <c r="AKS842"/>
      <c r="AKT842"/>
      <c r="AKU842"/>
      <c r="AKV842"/>
      <c r="AKW842"/>
      <c r="AKX842"/>
      <c r="AKY842"/>
      <c r="AKZ842"/>
      <c r="ALA842"/>
      <c r="ALB842"/>
      <c r="ALC842"/>
      <c r="ALD842"/>
      <c r="ALE842"/>
      <c r="ALF842"/>
      <c r="ALG842"/>
      <c r="ALH842"/>
      <c r="ALI842"/>
      <c r="ALJ842"/>
      <c r="ALK842"/>
      <c r="ALL842"/>
      <c r="ALM842"/>
      <c r="ALN842"/>
      <c r="ALO842"/>
      <c r="ALP842"/>
      <c r="ALQ842"/>
      <c r="ALR842"/>
      <c r="ALS842"/>
      <c r="ALT842"/>
      <c r="ALU842"/>
      <c r="ALV842"/>
      <c r="ALW842"/>
      <c r="ALX842"/>
      <c r="ALY842"/>
      <c r="ALZ842"/>
      <c r="AMA842"/>
      <c r="AMB842"/>
      <c r="AMC842"/>
      <c r="AMD842"/>
      <c r="AME842"/>
      <c r="AMF842"/>
      <c r="AMG842"/>
      <c r="AMH842"/>
      <c r="AMI842"/>
      <c r="AMJ842"/>
    </row>
    <row r="843" spans="1:1024" s="57" customFormat="1" ht="231" x14ac:dyDescent="0.3">
      <c r="A843" s="40" t="str">
        <f>VLOOKUP(E843,comité_bassin!A:B,2,0)</f>
        <v>Réunion</v>
      </c>
      <c r="B843" s="40" t="str">
        <f>VLOOKUP(E843,'Région SAGE'!$A$2:$B$233,2,0)</f>
        <v>LA REUNION</v>
      </c>
      <c r="C843" s="40" t="str">
        <f>VLOOKUP(E843,'département SAGE'!$A$2:$B$192,2,0)</f>
        <v>REUNION</v>
      </c>
      <c r="D843" s="41" t="s">
        <v>3142</v>
      </c>
      <c r="E843" s="75" t="s">
        <v>3143</v>
      </c>
      <c r="F843" s="42">
        <f>VLOOKUP(E843,date_approbation!$A$2:$B$192,2,0)</f>
        <v>38917</v>
      </c>
      <c r="G843" s="42" t="str">
        <f>VLOOKUP(E843,' SAGE nécessaire'!$A$2:$C$192,2,0)</f>
        <v>non</v>
      </c>
      <c r="H843" s="42" t="str">
        <f>VLOOKUP(E843,' SAGE nécessaire'!$A$2:$C$192,3,0)</f>
        <v>non</v>
      </c>
      <c r="I843" s="43" t="s">
        <v>484</v>
      </c>
      <c r="J843" s="44" t="s">
        <v>3148</v>
      </c>
      <c r="K843" s="40" t="s">
        <v>73</v>
      </c>
      <c r="L843" s="45" t="s">
        <v>2682</v>
      </c>
      <c r="M843" s="46" t="s">
        <v>308</v>
      </c>
      <c r="N843" s="45"/>
      <c r="O843" s="46"/>
      <c r="P843" s="47" t="s">
        <v>3149</v>
      </c>
      <c r="Q843" s="48" t="s">
        <v>3150</v>
      </c>
      <c r="R843" s="79" t="s">
        <v>220</v>
      </c>
      <c r="S843" s="50" t="s">
        <v>91</v>
      </c>
      <c r="T843" s="81" t="s">
        <v>958</v>
      </c>
      <c r="U843" s="52"/>
      <c r="V843" s="58" t="s">
        <v>82</v>
      </c>
      <c r="X843" s="54" t="s">
        <v>83</v>
      </c>
      <c r="Y843" s="54" t="s">
        <v>533</v>
      </c>
      <c r="Z843" s="54" t="s">
        <v>102</v>
      </c>
      <c r="AA843" s="50"/>
      <c r="AB843" s="55"/>
      <c r="AC843" s="56"/>
      <c r="AJR843"/>
      <c r="AJS843"/>
      <c r="AJT843"/>
      <c r="AJU843"/>
      <c r="AJV843"/>
      <c r="AJW843"/>
      <c r="AJX843"/>
      <c r="AJY843"/>
      <c r="AJZ843"/>
      <c r="AKA843"/>
      <c r="AKB843"/>
      <c r="AKC843"/>
      <c r="AKD843"/>
      <c r="AKE843"/>
      <c r="AKF843"/>
      <c r="AKG843"/>
      <c r="AKH843"/>
      <c r="AKI843"/>
      <c r="AKJ843"/>
      <c r="AKK843"/>
      <c r="AKL843"/>
      <c r="AKM843"/>
      <c r="AKN843"/>
      <c r="AKO843"/>
      <c r="AKP843"/>
      <c r="AKQ843"/>
      <c r="AKR843"/>
      <c r="AKS843"/>
      <c r="AKT843"/>
      <c r="AKU843"/>
      <c r="AKV843"/>
      <c r="AKW843"/>
      <c r="AKX843"/>
      <c r="AKY843"/>
      <c r="AKZ843"/>
      <c r="ALA843"/>
      <c r="ALB843"/>
      <c r="ALC843"/>
      <c r="ALD843"/>
      <c r="ALE843"/>
      <c r="ALF843"/>
      <c r="ALG843"/>
      <c r="ALH843"/>
      <c r="ALI843"/>
      <c r="ALJ843"/>
      <c r="ALK843"/>
      <c r="ALL843"/>
      <c r="ALM843"/>
      <c r="ALN843"/>
      <c r="ALO843"/>
      <c r="ALP843"/>
      <c r="ALQ843"/>
      <c r="ALR843"/>
      <c r="ALS843"/>
      <c r="ALT843"/>
      <c r="ALU843"/>
      <c r="ALV843"/>
      <c r="ALW843"/>
      <c r="ALX843"/>
      <c r="ALY843"/>
      <c r="ALZ843"/>
      <c r="AMA843"/>
      <c r="AMB843"/>
      <c r="AMC843"/>
      <c r="AMD843"/>
      <c r="AME843"/>
      <c r="AMF843"/>
      <c r="AMG843"/>
      <c r="AMH843"/>
      <c r="AMI843"/>
      <c r="AMJ843"/>
    </row>
    <row r="844" spans="1:1024" s="57" customFormat="1" ht="409.6" x14ac:dyDescent="0.3">
      <c r="A844" s="40" t="str">
        <f>VLOOKUP(E844,comité_bassin!A:B,2,0)</f>
        <v>Réunion</v>
      </c>
      <c r="B844" s="40" t="str">
        <f>VLOOKUP(E844,'Région SAGE'!$A$2:$B$233,2,0)</f>
        <v>LA REUNION</v>
      </c>
      <c r="C844" s="40" t="str">
        <f>VLOOKUP(E844,'département SAGE'!$A$2:$B$192,2,0)</f>
        <v>REUNION</v>
      </c>
      <c r="D844" s="41" t="s">
        <v>3142</v>
      </c>
      <c r="E844" s="75" t="s">
        <v>3143</v>
      </c>
      <c r="F844" s="42">
        <f>VLOOKUP(E844,date_approbation!$A$2:$B$192,2,0)</f>
        <v>38917</v>
      </c>
      <c r="G844" s="42" t="str">
        <f>VLOOKUP(E844,' SAGE nécessaire'!$A$2:$C$192,2,0)</f>
        <v>non</v>
      </c>
      <c r="H844" s="42" t="str">
        <f>VLOOKUP(E844,' SAGE nécessaire'!$A$2:$C$192,3,0)</f>
        <v>non</v>
      </c>
      <c r="I844" s="43" t="s">
        <v>489</v>
      </c>
      <c r="J844" s="44" t="s">
        <v>3151</v>
      </c>
      <c r="K844" s="40" t="s">
        <v>73</v>
      </c>
      <c r="L844" s="45" t="str">
        <f>IF(OR(S844="2°a)", S844="2°b)",S844="2°c)",S844="4°"),"Milieux aquatiques","")</f>
        <v>Milieux aquatiques</v>
      </c>
      <c r="M844" s="46" t="s">
        <v>87</v>
      </c>
      <c r="N844" s="45"/>
      <c r="O844" s="46"/>
      <c r="P844" s="47" t="s">
        <v>3152</v>
      </c>
      <c r="Q844" s="48" t="s">
        <v>3153</v>
      </c>
      <c r="R844" s="79" t="s">
        <v>220</v>
      </c>
      <c r="S844" s="50" t="s">
        <v>79</v>
      </c>
      <c r="T844" s="81" t="s">
        <v>92</v>
      </c>
      <c r="U844" s="52"/>
      <c r="V844" s="58" t="s">
        <v>82</v>
      </c>
      <c r="X844" s="54" t="s">
        <v>83</v>
      </c>
      <c r="Y844" s="54" t="s">
        <v>83</v>
      </c>
      <c r="Z844" s="54" t="s">
        <v>84</v>
      </c>
      <c r="AA844" s="50"/>
      <c r="AB844" s="55"/>
      <c r="AC844" s="56"/>
      <c r="AJR844"/>
      <c r="AJS844"/>
      <c r="AJT844"/>
      <c r="AJU844"/>
      <c r="AJV844"/>
      <c r="AJW844"/>
      <c r="AJX844"/>
      <c r="AJY844"/>
      <c r="AJZ844"/>
      <c r="AKA844"/>
      <c r="AKB844"/>
      <c r="AKC844"/>
      <c r="AKD844"/>
      <c r="AKE844"/>
      <c r="AKF844"/>
      <c r="AKG844"/>
      <c r="AKH844"/>
      <c r="AKI844"/>
      <c r="AKJ844"/>
      <c r="AKK844"/>
      <c r="AKL844"/>
      <c r="AKM844"/>
      <c r="AKN844"/>
      <c r="AKO844"/>
      <c r="AKP844"/>
      <c r="AKQ844"/>
      <c r="AKR844"/>
      <c r="AKS844"/>
      <c r="AKT844"/>
      <c r="AKU844"/>
      <c r="AKV844"/>
      <c r="AKW844"/>
      <c r="AKX844"/>
      <c r="AKY844"/>
      <c r="AKZ844"/>
      <c r="ALA844"/>
      <c r="ALB844"/>
      <c r="ALC844"/>
      <c r="ALD844"/>
      <c r="ALE844"/>
      <c r="ALF844"/>
      <c r="ALG844"/>
      <c r="ALH844"/>
      <c r="ALI844"/>
      <c r="ALJ844"/>
      <c r="ALK844"/>
      <c r="ALL844"/>
      <c r="ALM844"/>
      <c r="ALN844"/>
      <c r="ALO844"/>
      <c r="ALP844"/>
      <c r="ALQ844"/>
      <c r="ALR844"/>
      <c r="ALS844"/>
      <c r="ALT844"/>
      <c r="ALU844"/>
      <c r="ALV844"/>
      <c r="ALW844"/>
      <c r="ALX844"/>
      <c r="ALY844"/>
      <c r="ALZ844"/>
      <c r="AMA844"/>
      <c r="AMB844"/>
      <c r="AMC844"/>
      <c r="AMD844"/>
      <c r="AME844"/>
      <c r="AMF844"/>
      <c r="AMG844"/>
      <c r="AMH844"/>
      <c r="AMI844"/>
      <c r="AMJ844"/>
    </row>
    <row r="845" spans="1:1024" s="57" customFormat="1" ht="409.6" x14ac:dyDescent="0.3">
      <c r="A845" s="40" t="str">
        <f>VLOOKUP(E845,comité_bassin!A:B,2,0)</f>
        <v>Réunion</v>
      </c>
      <c r="B845" s="40" t="str">
        <f>VLOOKUP(E845,'Région SAGE'!$A$2:$B$233,2,0)</f>
        <v>LA REUNION</v>
      </c>
      <c r="C845" s="40" t="str">
        <f>VLOOKUP(E845,'département SAGE'!$A$2:$B$192,2,0)</f>
        <v>REUNION</v>
      </c>
      <c r="D845" s="41" t="s">
        <v>3142</v>
      </c>
      <c r="E845" s="75" t="s">
        <v>3143</v>
      </c>
      <c r="F845" s="42">
        <f>VLOOKUP(E845,date_approbation!$A$2:$B$192,2,0)</f>
        <v>38917</v>
      </c>
      <c r="G845" s="42" t="str">
        <f>VLOOKUP(E845,' SAGE nécessaire'!$A$2:$C$192,2,0)</f>
        <v>non</v>
      </c>
      <c r="H845" s="42" t="str">
        <f>VLOOKUP(E845,' SAGE nécessaire'!$A$2:$C$192,3,0)</f>
        <v>non</v>
      </c>
      <c r="I845" s="43" t="s">
        <v>489</v>
      </c>
      <c r="J845" s="44" t="s">
        <v>3154</v>
      </c>
      <c r="K845" s="40" t="s">
        <v>73</v>
      </c>
      <c r="L845" s="45" t="str">
        <f>IF(OR(S845="2°a)", S845="2°b)",S845="2°c)",S845="4°"),"Milieux aquatiques","")</f>
        <v>Milieux aquatiques</v>
      </c>
      <c r="M845" s="46" t="s">
        <v>87</v>
      </c>
      <c r="N845" s="45"/>
      <c r="O845" s="46"/>
      <c r="P845" s="47" t="s">
        <v>3152</v>
      </c>
      <c r="Q845" s="48" t="s">
        <v>3153</v>
      </c>
      <c r="R845" s="79" t="s">
        <v>220</v>
      </c>
      <c r="S845" s="50" t="s">
        <v>79</v>
      </c>
      <c r="T845" s="81" t="s">
        <v>92</v>
      </c>
      <c r="U845" s="52"/>
      <c r="V845" s="58" t="s">
        <v>82</v>
      </c>
      <c r="X845" s="54" t="s">
        <v>83</v>
      </c>
      <c r="Y845" s="54" t="s">
        <v>83</v>
      </c>
      <c r="Z845" s="54" t="s">
        <v>84</v>
      </c>
      <c r="AA845" s="50"/>
      <c r="AB845" s="55"/>
      <c r="AC845" s="56"/>
      <c r="AJR845"/>
      <c r="AJS845"/>
      <c r="AJT845"/>
      <c r="AJU845"/>
      <c r="AJV845"/>
      <c r="AJW845"/>
      <c r="AJX845"/>
      <c r="AJY845"/>
      <c r="AJZ845"/>
      <c r="AKA845"/>
      <c r="AKB845"/>
      <c r="AKC845"/>
      <c r="AKD845"/>
      <c r="AKE845"/>
      <c r="AKF845"/>
      <c r="AKG845"/>
      <c r="AKH845"/>
      <c r="AKI845"/>
      <c r="AKJ845"/>
      <c r="AKK845"/>
      <c r="AKL845"/>
      <c r="AKM845"/>
      <c r="AKN845"/>
      <c r="AKO845"/>
      <c r="AKP845"/>
      <c r="AKQ845"/>
      <c r="AKR845"/>
      <c r="AKS845"/>
      <c r="AKT845"/>
      <c r="AKU845"/>
      <c r="AKV845"/>
      <c r="AKW845"/>
      <c r="AKX845"/>
      <c r="AKY845"/>
      <c r="AKZ845"/>
      <c r="ALA845"/>
      <c r="ALB845"/>
      <c r="ALC845"/>
      <c r="ALD845"/>
      <c r="ALE845"/>
      <c r="ALF845"/>
      <c r="ALG845"/>
      <c r="ALH845"/>
      <c r="ALI845"/>
      <c r="ALJ845"/>
      <c r="ALK845"/>
      <c r="ALL845"/>
      <c r="ALM845"/>
      <c r="ALN845"/>
      <c r="ALO845"/>
      <c r="ALP845"/>
      <c r="ALQ845"/>
      <c r="ALR845"/>
      <c r="ALS845"/>
      <c r="ALT845"/>
      <c r="ALU845"/>
      <c r="ALV845"/>
      <c r="ALW845"/>
      <c r="ALX845"/>
      <c r="ALY845"/>
      <c r="ALZ845"/>
      <c r="AMA845"/>
      <c r="AMB845"/>
      <c r="AMC845"/>
      <c r="AMD845"/>
      <c r="AME845"/>
      <c r="AMF845"/>
      <c r="AMG845"/>
      <c r="AMH845"/>
      <c r="AMI845"/>
      <c r="AMJ845"/>
    </row>
    <row r="846" spans="1:1024" s="57" customFormat="1" ht="409.6" x14ac:dyDescent="0.3">
      <c r="A846" s="40" t="str">
        <f>VLOOKUP(E846,comité_bassin!A:B,2,0)</f>
        <v>Réunion</v>
      </c>
      <c r="B846" s="40" t="str">
        <f>VLOOKUP(E846,'Région SAGE'!$A$2:$B$233,2,0)</f>
        <v>LA REUNION</v>
      </c>
      <c r="C846" s="40" t="str">
        <f>VLOOKUP(E846,'département SAGE'!$A$2:$B$192,2,0)</f>
        <v>REUNION</v>
      </c>
      <c r="D846" s="41" t="s">
        <v>3142</v>
      </c>
      <c r="E846" s="75" t="s">
        <v>3143</v>
      </c>
      <c r="F846" s="42">
        <f>VLOOKUP(E846,date_approbation!$A$2:$B$192,2,0)</f>
        <v>38917</v>
      </c>
      <c r="G846" s="42" t="str">
        <f>VLOOKUP(E846,' SAGE nécessaire'!$A$2:$C$192,2,0)</f>
        <v>non</v>
      </c>
      <c r="H846" s="42" t="str">
        <f>VLOOKUP(E846,' SAGE nécessaire'!$A$2:$C$192,3,0)</f>
        <v>non</v>
      </c>
      <c r="I846" s="43" t="s">
        <v>493</v>
      </c>
      <c r="J846" s="44" t="s">
        <v>3155</v>
      </c>
      <c r="K846" s="40" t="s">
        <v>73</v>
      </c>
      <c r="L846" s="45" t="str">
        <f>IF(OR(S846="2°a)", S846="2°b)",S846="2°c)",S846="4°"),"Milieux aquatiques","")</f>
        <v>Milieux aquatiques</v>
      </c>
      <c r="M846" s="46" t="s">
        <v>224</v>
      </c>
      <c r="N846" s="45"/>
      <c r="O846" s="46"/>
      <c r="P846" s="47" t="s">
        <v>3156</v>
      </c>
      <c r="Q846" s="48" t="s">
        <v>3157</v>
      </c>
      <c r="R846" s="79" t="s">
        <v>220</v>
      </c>
      <c r="S846" s="50" t="s">
        <v>79</v>
      </c>
      <c r="T846" s="81" t="s">
        <v>161</v>
      </c>
      <c r="U846" s="52"/>
      <c r="V846" s="58" t="s">
        <v>82</v>
      </c>
      <c r="X846" s="54" t="s">
        <v>83</v>
      </c>
      <c r="Y846" s="54" t="s">
        <v>83</v>
      </c>
      <c r="Z846" s="54" t="s">
        <v>84</v>
      </c>
      <c r="AA846" s="50"/>
      <c r="AB846" s="55"/>
      <c r="AC846" s="56"/>
      <c r="AJR846"/>
      <c r="AJS846"/>
      <c r="AJT846"/>
      <c r="AJU846"/>
      <c r="AJV846"/>
      <c r="AJW846"/>
      <c r="AJX846"/>
      <c r="AJY846"/>
      <c r="AJZ846"/>
      <c r="AKA846"/>
      <c r="AKB846"/>
      <c r="AKC846"/>
      <c r="AKD846"/>
      <c r="AKE846"/>
      <c r="AKF846"/>
      <c r="AKG846"/>
      <c r="AKH846"/>
      <c r="AKI846"/>
      <c r="AKJ846"/>
      <c r="AKK846"/>
      <c r="AKL846"/>
      <c r="AKM846"/>
      <c r="AKN846"/>
      <c r="AKO846"/>
      <c r="AKP846"/>
      <c r="AKQ846"/>
      <c r="AKR846"/>
      <c r="AKS846"/>
      <c r="AKT846"/>
      <c r="AKU846"/>
      <c r="AKV846"/>
      <c r="AKW846"/>
      <c r="AKX846"/>
      <c r="AKY846"/>
      <c r="AKZ846"/>
      <c r="ALA846"/>
      <c r="ALB846"/>
      <c r="ALC846"/>
      <c r="ALD846"/>
      <c r="ALE846"/>
      <c r="ALF846"/>
      <c r="ALG846"/>
      <c r="ALH846"/>
      <c r="ALI846"/>
      <c r="ALJ846"/>
      <c r="ALK846"/>
      <c r="ALL846"/>
      <c r="ALM846"/>
      <c r="ALN846"/>
      <c r="ALO846"/>
      <c r="ALP846"/>
      <c r="ALQ846"/>
      <c r="ALR846"/>
      <c r="ALS846"/>
      <c r="ALT846"/>
      <c r="ALU846"/>
      <c r="ALV846"/>
      <c r="ALW846"/>
      <c r="ALX846"/>
      <c r="ALY846"/>
      <c r="ALZ846"/>
      <c r="AMA846"/>
      <c r="AMB846"/>
      <c r="AMC846"/>
      <c r="AMD846"/>
      <c r="AME846"/>
      <c r="AMF846"/>
      <c r="AMG846"/>
      <c r="AMH846"/>
      <c r="AMI846"/>
      <c r="AMJ846"/>
    </row>
    <row r="847" spans="1:1024" s="57" customFormat="1" ht="409.6" x14ac:dyDescent="0.3">
      <c r="A847" s="40" t="str">
        <f>VLOOKUP(E847,comité_bassin!A:B,2,0)</f>
        <v>Réunion</v>
      </c>
      <c r="B847" s="40" t="str">
        <f>VLOOKUP(E847,'Région SAGE'!$A$2:$B$233,2,0)</f>
        <v>LA REUNION</v>
      </c>
      <c r="C847" s="40" t="str">
        <f>VLOOKUP(E847,'département SAGE'!$A$2:$B$192,2,0)</f>
        <v>REUNION</v>
      </c>
      <c r="D847" s="41" t="s">
        <v>3142</v>
      </c>
      <c r="E847" s="75" t="s">
        <v>3143</v>
      </c>
      <c r="F847" s="42">
        <f>VLOOKUP(E847,date_approbation!$A$2:$B$192,2,0)</f>
        <v>38917</v>
      </c>
      <c r="G847" s="42" t="str">
        <f>VLOOKUP(E847,' SAGE nécessaire'!$A$2:$C$192,2,0)</f>
        <v>non</v>
      </c>
      <c r="H847" s="42" t="str">
        <f>VLOOKUP(E847,' SAGE nécessaire'!$A$2:$C$192,3,0)</f>
        <v>non</v>
      </c>
      <c r="I847" s="43" t="s">
        <v>493</v>
      </c>
      <c r="J847" s="44" t="s">
        <v>3158</v>
      </c>
      <c r="K847" s="40" t="s">
        <v>73</v>
      </c>
      <c r="L847" s="45" t="str">
        <f>IF(OR(S847="2°a)", S847="2°b)",S847="2°c)",S847="4°"),"Milieux aquatiques","")</f>
        <v>Milieux aquatiques</v>
      </c>
      <c r="M847" s="46" t="s">
        <v>224</v>
      </c>
      <c r="N847" s="45"/>
      <c r="O847" s="46"/>
      <c r="P847" s="47" t="s">
        <v>3156</v>
      </c>
      <c r="Q847" s="48" t="s">
        <v>3157</v>
      </c>
      <c r="R847" s="79" t="s">
        <v>220</v>
      </c>
      <c r="S847" s="50" t="s">
        <v>79</v>
      </c>
      <c r="T847" s="81" t="s">
        <v>161</v>
      </c>
      <c r="U847" s="52"/>
      <c r="V847" s="58" t="s">
        <v>82</v>
      </c>
      <c r="X847" s="54" t="s">
        <v>83</v>
      </c>
      <c r="Y847" s="54" t="s">
        <v>83</v>
      </c>
      <c r="Z847" s="54" t="s">
        <v>84</v>
      </c>
      <c r="AA847" s="50"/>
      <c r="AB847" s="55"/>
      <c r="AC847" s="56"/>
      <c r="AJR847"/>
      <c r="AJS847"/>
      <c r="AJT847"/>
      <c r="AJU847"/>
      <c r="AJV847"/>
      <c r="AJW847"/>
      <c r="AJX847"/>
      <c r="AJY847"/>
      <c r="AJZ847"/>
      <c r="AKA847"/>
      <c r="AKB847"/>
      <c r="AKC847"/>
      <c r="AKD847"/>
      <c r="AKE847"/>
      <c r="AKF847"/>
      <c r="AKG847"/>
      <c r="AKH847"/>
      <c r="AKI847"/>
      <c r="AKJ847"/>
      <c r="AKK847"/>
      <c r="AKL847"/>
      <c r="AKM847"/>
      <c r="AKN847"/>
      <c r="AKO847"/>
      <c r="AKP847"/>
      <c r="AKQ847"/>
      <c r="AKR847"/>
      <c r="AKS847"/>
      <c r="AKT847"/>
      <c r="AKU847"/>
      <c r="AKV847"/>
      <c r="AKW847"/>
      <c r="AKX847"/>
      <c r="AKY847"/>
      <c r="AKZ847"/>
      <c r="ALA847"/>
      <c r="ALB847"/>
      <c r="ALC847"/>
      <c r="ALD847"/>
      <c r="ALE847"/>
      <c r="ALF847"/>
      <c r="ALG847"/>
      <c r="ALH847"/>
      <c r="ALI847"/>
      <c r="ALJ847"/>
      <c r="ALK847"/>
      <c r="ALL847"/>
      <c r="ALM847"/>
      <c r="ALN847"/>
      <c r="ALO847"/>
      <c r="ALP847"/>
      <c r="ALQ847"/>
      <c r="ALR847"/>
      <c r="ALS847"/>
      <c r="ALT847"/>
      <c r="ALU847"/>
      <c r="ALV847"/>
      <c r="ALW847"/>
      <c r="ALX847"/>
      <c r="ALY847"/>
      <c r="ALZ847"/>
      <c r="AMA847"/>
      <c r="AMB847"/>
      <c r="AMC847"/>
      <c r="AMD847"/>
      <c r="AME847"/>
      <c r="AMF847"/>
      <c r="AMG847"/>
      <c r="AMH847"/>
      <c r="AMI847"/>
      <c r="AMJ847"/>
    </row>
    <row r="848" spans="1:1024" s="57" customFormat="1" ht="409.6" x14ac:dyDescent="0.3">
      <c r="A848" s="40" t="str">
        <f>VLOOKUP(E848,comité_bassin!A:B,2,0)</f>
        <v>Réunion</v>
      </c>
      <c r="B848" s="40" t="str">
        <f>VLOOKUP(E848,'Région SAGE'!$A$2:$B$233,2,0)</f>
        <v>LA REUNION</v>
      </c>
      <c r="C848" s="40" t="str">
        <f>VLOOKUP(E848,'département SAGE'!$A$2:$B$192,2,0)</f>
        <v>REUNION</v>
      </c>
      <c r="D848" s="41" t="s">
        <v>3142</v>
      </c>
      <c r="E848" s="75" t="s">
        <v>3143</v>
      </c>
      <c r="F848" s="42">
        <f>VLOOKUP(E848,date_approbation!$A$2:$B$192,2,0)</f>
        <v>38917</v>
      </c>
      <c r="G848" s="42" t="str">
        <f>VLOOKUP(E848,' SAGE nécessaire'!$A$2:$C$192,2,0)</f>
        <v>non</v>
      </c>
      <c r="H848" s="42" t="str">
        <f>VLOOKUP(E848,' SAGE nécessaire'!$A$2:$C$192,3,0)</f>
        <v>non</v>
      </c>
      <c r="I848" s="43" t="s">
        <v>497</v>
      </c>
      <c r="J848" s="44" t="s">
        <v>3159</v>
      </c>
      <c r="K848" s="40" t="s">
        <v>278</v>
      </c>
      <c r="L848" s="45" t="s">
        <v>108</v>
      </c>
      <c r="M848" s="46" t="s">
        <v>2148</v>
      </c>
      <c r="N848" s="45"/>
      <c r="O848" s="46"/>
      <c r="P848" s="47" t="s">
        <v>3160</v>
      </c>
      <c r="Q848" s="48" t="s">
        <v>3161</v>
      </c>
      <c r="R848" s="79" t="s">
        <v>220</v>
      </c>
      <c r="S848" s="50" t="s">
        <v>91</v>
      </c>
      <c r="T848" s="81" t="s">
        <v>488</v>
      </c>
      <c r="U848" s="52" t="s">
        <v>81</v>
      </c>
      <c r="V848" s="105" t="s">
        <v>82</v>
      </c>
      <c r="X848" s="54" t="s">
        <v>83</v>
      </c>
      <c r="Y848" s="54" t="s">
        <v>83</v>
      </c>
      <c r="Z848" s="54" t="s">
        <v>84</v>
      </c>
      <c r="AA848" s="50"/>
      <c r="AB848" s="55"/>
      <c r="AC848" s="56"/>
      <c r="AJR848"/>
      <c r="AJS848"/>
      <c r="AJT848"/>
      <c r="AJU848"/>
      <c r="AJV848"/>
      <c r="AJW848"/>
      <c r="AJX848"/>
      <c r="AJY848"/>
      <c r="AJZ848"/>
      <c r="AKA848"/>
      <c r="AKB848"/>
      <c r="AKC848"/>
      <c r="AKD848"/>
      <c r="AKE848"/>
      <c r="AKF848"/>
      <c r="AKG848"/>
      <c r="AKH848"/>
      <c r="AKI848"/>
      <c r="AKJ848"/>
      <c r="AKK848"/>
      <c r="AKL848"/>
      <c r="AKM848"/>
      <c r="AKN848"/>
      <c r="AKO848"/>
      <c r="AKP848"/>
      <c r="AKQ848"/>
      <c r="AKR848"/>
      <c r="AKS848"/>
      <c r="AKT848"/>
      <c r="AKU848"/>
      <c r="AKV848"/>
      <c r="AKW848"/>
      <c r="AKX848"/>
      <c r="AKY848"/>
      <c r="AKZ848"/>
      <c r="ALA848"/>
      <c r="ALB848"/>
      <c r="ALC848"/>
      <c r="ALD848"/>
      <c r="ALE848"/>
      <c r="ALF848"/>
      <c r="ALG848"/>
      <c r="ALH848"/>
      <c r="ALI848"/>
      <c r="ALJ848"/>
      <c r="ALK848"/>
      <c r="ALL848"/>
      <c r="ALM848"/>
      <c r="ALN848"/>
      <c r="ALO848"/>
      <c r="ALP848"/>
      <c r="ALQ848"/>
      <c r="ALR848"/>
      <c r="ALS848"/>
      <c r="ALT848"/>
      <c r="ALU848"/>
      <c r="ALV848"/>
      <c r="ALW848"/>
      <c r="ALX848"/>
      <c r="ALY848"/>
      <c r="ALZ848"/>
      <c r="AMA848"/>
      <c r="AMB848"/>
      <c r="AMC848"/>
      <c r="AMD848"/>
      <c r="AME848"/>
      <c r="AMF848"/>
      <c r="AMG848"/>
      <c r="AMH848"/>
      <c r="AMI848"/>
      <c r="AMJ848"/>
    </row>
    <row r="849" spans="1:1024" s="57" customFormat="1" ht="168" x14ac:dyDescent="0.3">
      <c r="A849" s="40" t="str">
        <f>VLOOKUP(E849,comité_bassin!A:B,2,0)</f>
        <v>Réunion</v>
      </c>
      <c r="B849" s="40" t="str">
        <f>VLOOKUP(E849,'Région SAGE'!$A$2:$B$233,2,0)</f>
        <v>LA REUNION</v>
      </c>
      <c r="C849" s="40" t="str">
        <f>VLOOKUP(E849,'département SAGE'!$A$2:$B$192,2,0)</f>
        <v>REUNION</v>
      </c>
      <c r="D849" s="41" t="s">
        <v>3142</v>
      </c>
      <c r="E849" s="75" t="s">
        <v>3143</v>
      </c>
      <c r="F849" s="42">
        <f>VLOOKUP(E849,date_approbation!$A$2:$B$192,2,0)</f>
        <v>38917</v>
      </c>
      <c r="G849" s="42" t="str">
        <f>VLOOKUP(E849,' SAGE nécessaire'!$A$2:$C$192,2,0)</f>
        <v>non</v>
      </c>
      <c r="H849" s="42" t="str">
        <f>VLOOKUP(E849,' SAGE nécessaire'!$A$2:$C$192,3,0)</f>
        <v>non</v>
      </c>
      <c r="I849" s="43" t="s">
        <v>576</v>
      </c>
      <c r="J849" s="44" t="s">
        <v>3162</v>
      </c>
      <c r="K849" s="40" t="s">
        <v>73</v>
      </c>
      <c r="L849" s="45" t="str">
        <f>IF(OR(S849="2°a)", S849="2°b)",S849="2°c)",S849="4°"),"Milieux aquatiques","")</f>
        <v>Milieux aquatiques</v>
      </c>
      <c r="M849" s="46" t="s">
        <v>97</v>
      </c>
      <c r="N849" s="45"/>
      <c r="O849" s="46"/>
      <c r="P849" s="47" t="s">
        <v>3163</v>
      </c>
      <c r="Q849" s="48" t="s">
        <v>3164</v>
      </c>
      <c r="R849" s="79" t="s">
        <v>200</v>
      </c>
      <c r="S849" s="50" t="s">
        <v>79</v>
      </c>
      <c r="T849" s="81" t="s">
        <v>588</v>
      </c>
      <c r="U849" s="52" t="s">
        <v>115</v>
      </c>
      <c r="V849" s="58" t="s">
        <v>82</v>
      </c>
      <c r="X849" s="54" t="s">
        <v>83</v>
      </c>
      <c r="Y849" s="54" t="s">
        <v>83</v>
      </c>
      <c r="Z849" s="54" t="s">
        <v>84</v>
      </c>
      <c r="AA849" s="50"/>
      <c r="AB849" s="55"/>
      <c r="AC849" s="56"/>
      <c r="AJR849"/>
      <c r="AJS849"/>
      <c r="AJT849"/>
      <c r="AJU849"/>
      <c r="AJV849"/>
      <c r="AJW849"/>
      <c r="AJX849"/>
      <c r="AJY849"/>
      <c r="AJZ849"/>
      <c r="AKA849"/>
      <c r="AKB849"/>
      <c r="AKC849"/>
      <c r="AKD849"/>
      <c r="AKE849"/>
      <c r="AKF849"/>
      <c r="AKG849"/>
      <c r="AKH849"/>
      <c r="AKI849"/>
      <c r="AKJ849"/>
      <c r="AKK849"/>
      <c r="AKL849"/>
      <c r="AKM849"/>
      <c r="AKN849"/>
      <c r="AKO849"/>
      <c r="AKP849"/>
      <c r="AKQ849"/>
      <c r="AKR849"/>
      <c r="AKS849"/>
      <c r="AKT849"/>
      <c r="AKU849"/>
      <c r="AKV849"/>
      <c r="AKW849"/>
      <c r="AKX849"/>
      <c r="AKY849"/>
      <c r="AKZ849"/>
      <c r="ALA849"/>
      <c r="ALB849"/>
      <c r="ALC849"/>
      <c r="ALD849"/>
      <c r="ALE849"/>
      <c r="ALF849"/>
      <c r="ALG849"/>
      <c r="ALH849"/>
      <c r="ALI849"/>
      <c r="ALJ849"/>
      <c r="ALK849"/>
      <c r="ALL849"/>
      <c r="ALM849"/>
      <c r="ALN849"/>
      <c r="ALO849"/>
      <c r="ALP849"/>
      <c r="ALQ849"/>
      <c r="ALR849"/>
      <c r="ALS849"/>
      <c r="ALT849"/>
      <c r="ALU849"/>
      <c r="ALV849"/>
      <c r="ALW849"/>
      <c r="ALX849"/>
      <c r="ALY849"/>
      <c r="ALZ849"/>
      <c r="AMA849"/>
      <c r="AMB849"/>
      <c r="AMC849"/>
      <c r="AMD849"/>
      <c r="AME849"/>
      <c r="AMF849"/>
      <c r="AMG849"/>
      <c r="AMH849"/>
      <c r="AMI849"/>
      <c r="AMJ849"/>
    </row>
    <row r="850" spans="1:1024" s="57" customFormat="1" ht="147" x14ac:dyDescent="0.3">
      <c r="A850" s="40" t="str">
        <f>VLOOKUP(E850,comité_bassin!A:B,2,0)</f>
        <v>Réunion</v>
      </c>
      <c r="B850" s="40" t="str">
        <f>VLOOKUP(E850,'Région SAGE'!$A$2:$B$233,2,0)</f>
        <v>LA REUNION</v>
      </c>
      <c r="C850" s="40" t="str">
        <f>VLOOKUP(E850,'département SAGE'!$A$2:$B$192,2,0)</f>
        <v>REUNION</v>
      </c>
      <c r="D850" s="41" t="s">
        <v>3142</v>
      </c>
      <c r="E850" s="75" t="s">
        <v>3143</v>
      </c>
      <c r="F850" s="42">
        <f>VLOOKUP(E850,date_approbation!$A$2:$B$192,2,0)</f>
        <v>38917</v>
      </c>
      <c r="G850" s="42" t="str">
        <f>VLOOKUP(E850,' SAGE nécessaire'!$A$2:$C$192,2,0)</f>
        <v>non</v>
      </c>
      <c r="H850" s="42" t="str">
        <f>VLOOKUP(E850,' SAGE nécessaire'!$A$2:$C$192,3,0)</f>
        <v>non</v>
      </c>
      <c r="I850" s="43" t="s">
        <v>541</v>
      </c>
      <c r="J850" s="44" t="s">
        <v>3165</v>
      </c>
      <c r="K850" s="40" t="s">
        <v>107</v>
      </c>
      <c r="L850" s="45" t="s">
        <v>138</v>
      </c>
      <c r="M850" s="46" t="s">
        <v>139</v>
      </c>
      <c r="N850" s="45"/>
      <c r="O850" s="46"/>
      <c r="P850" s="47" t="s">
        <v>3166</v>
      </c>
      <c r="Q850" s="48" t="s">
        <v>3167</v>
      </c>
      <c r="R850" s="79" t="s">
        <v>220</v>
      </c>
      <c r="S850" s="50" t="s">
        <v>91</v>
      </c>
      <c r="T850" s="81" t="s">
        <v>958</v>
      </c>
      <c r="U850" s="52"/>
      <c r="V850" s="58" t="s">
        <v>82</v>
      </c>
      <c r="X850" s="54" t="s">
        <v>83</v>
      </c>
      <c r="Y850" s="54" t="s">
        <v>83</v>
      </c>
      <c r="Z850" s="54" t="s">
        <v>84</v>
      </c>
      <c r="AA850" s="50"/>
      <c r="AB850" s="55"/>
      <c r="AC850" s="56"/>
      <c r="AJR850"/>
      <c r="AJS850"/>
      <c r="AJT850"/>
      <c r="AJU850"/>
      <c r="AJV850"/>
      <c r="AJW850"/>
      <c r="AJX850"/>
      <c r="AJY850"/>
      <c r="AJZ850"/>
      <c r="AKA850"/>
      <c r="AKB850"/>
      <c r="AKC850"/>
      <c r="AKD850"/>
      <c r="AKE850"/>
      <c r="AKF850"/>
      <c r="AKG850"/>
      <c r="AKH850"/>
      <c r="AKI850"/>
      <c r="AKJ850"/>
      <c r="AKK850"/>
      <c r="AKL850"/>
      <c r="AKM850"/>
      <c r="AKN850"/>
      <c r="AKO850"/>
      <c r="AKP850"/>
      <c r="AKQ850"/>
      <c r="AKR850"/>
      <c r="AKS850"/>
      <c r="AKT850"/>
      <c r="AKU850"/>
      <c r="AKV850"/>
      <c r="AKW850"/>
      <c r="AKX850"/>
      <c r="AKY850"/>
      <c r="AKZ850"/>
      <c r="ALA850"/>
      <c r="ALB850"/>
      <c r="ALC850"/>
      <c r="ALD850"/>
      <c r="ALE850"/>
      <c r="ALF850"/>
      <c r="ALG850"/>
      <c r="ALH850"/>
      <c r="ALI850"/>
      <c r="ALJ850"/>
      <c r="ALK850"/>
      <c r="ALL850"/>
      <c r="ALM850"/>
      <c r="ALN850"/>
      <c r="ALO850"/>
      <c r="ALP850"/>
      <c r="ALQ850"/>
      <c r="ALR850"/>
      <c r="ALS850"/>
      <c r="ALT850"/>
      <c r="ALU850"/>
      <c r="ALV850"/>
      <c r="ALW850"/>
      <c r="ALX850"/>
      <c r="ALY850"/>
      <c r="ALZ850"/>
      <c r="AMA850"/>
      <c r="AMB850"/>
      <c r="AMC850"/>
      <c r="AMD850"/>
      <c r="AME850"/>
      <c r="AMF850"/>
      <c r="AMG850"/>
      <c r="AMH850"/>
      <c r="AMI850"/>
      <c r="AMJ850"/>
    </row>
    <row r="851" spans="1:1024" x14ac:dyDescent="0.3">
      <c r="A851" s="11"/>
      <c r="L851" s="11"/>
      <c r="S851" s="11"/>
      <c r="T851"/>
      <c r="U851" s="106"/>
    </row>
    <row r="852" spans="1:1024" x14ac:dyDescent="0.3">
      <c r="A852" s="11"/>
      <c r="L852" s="11"/>
      <c r="S852" s="11"/>
      <c r="T852"/>
      <c r="U852" s="106"/>
    </row>
    <row r="853" spans="1:1024" x14ac:dyDescent="0.3">
      <c r="A853" s="11"/>
      <c r="L853" s="11"/>
      <c r="S853" s="11"/>
      <c r="T853"/>
      <c r="U853" s="106"/>
    </row>
    <row r="854" spans="1:1024" x14ac:dyDescent="0.3">
      <c r="A854" s="11"/>
      <c r="L854" s="11"/>
      <c r="S854" s="11"/>
      <c r="T854"/>
      <c r="U854" s="106"/>
    </row>
    <row r="855" spans="1:1024" x14ac:dyDescent="0.3">
      <c r="A855" s="11"/>
      <c r="L855" s="11"/>
      <c r="S855" s="11"/>
      <c r="T855"/>
      <c r="U855" s="106"/>
    </row>
    <row r="856" spans="1:1024" x14ac:dyDescent="0.3">
      <c r="A856" s="11"/>
      <c r="L856" s="11"/>
      <c r="S856" s="11"/>
      <c r="T856"/>
      <c r="U856" s="106"/>
    </row>
    <row r="857" spans="1:1024" x14ac:dyDescent="0.3">
      <c r="A857" s="11"/>
      <c r="L857" s="11"/>
      <c r="S857" s="11"/>
      <c r="T857"/>
      <c r="U857" s="106"/>
    </row>
    <row r="858" spans="1:1024" x14ac:dyDescent="0.3">
      <c r="A858" s="11"/>
      <c r="L858" s="11"/>
      <c r="S858" s="11"/>
      <c r="T858"/>
      <c r="U858" s="106"/>
    </row>
    <row r="859" spans="1:1024" x14ac:dyDescent="0.3">
      <c r="A859" s="11"/>
      <c r="L859" s="11"/>
      <c r="S859" s="11"/>
      <c r="U859" s="106"/>
    </row>
    <row r="860" spans="1:1024" x14ac:dyDescent="0.3">
      <c r="A860" s="11"/>
      <c r="L860" s="11"/>
      <c r="S860" s="11"/>
      <c r="U860" s="106"/>
    </row>
    <row r="861" spans="1:1024" x14ac:dyDescent="0.3">
      <c r="A861" s="11"/>
      <c r="L861" s="11"/>
      <c r="S861" s="11"/>
      <c r="U861" s="106"/>
    </row>
    <row r="862" spans="1:1024" x14ac:dyDescent="0.3">
      <c r="A862" s="11"/>
      <c r="L862" s="11"/>
      <c r="S862" s="11"/>
      <c r="U862" s="106"/>
    </row>
    <row r="863" spans="1:1024" x14ac:dyDescent="0.3">
      <c r="A863" s="11"/>
      <c r="L863" s="11"/>
      <c r="S863" s="11"/>
      <c r="U863" s="106"/>
    </row>
    <row r="864" spans="1:1024" x14ac:dyDescent="0.3">
      <c r="A864" s="11"/>
      <c r="L864" s="11"/>
      <c r="S864" s="11"/>
      <c r="U864" s="106"/>
    </row>
    <row r="865" spans="1:21" x14ac:dyDescent="0.3">
      <c r="A865" s="11"/>
      <c r="L865" s="11"/>
      <c r="S865" s="11"/>
      <c r="U865" s="106"/>
    </row>
    <row r="866" spans="1:21" x14ac:dyDescent="0.3">
      <c r="A866" s="11"/>
      <c r="L866" s="11"/>
      <c r="S866" s="11"/>
      <c r="U866" s="106"/>
    </row>
    <row r="867" spans="1:21" x14ac:dyDescent="0.3">
      <c r="A867" s="11"/>
      <c r="L867" s="11"/>
      <c r="S867" s="11"/>
      <c r="U867" s="106"/>
    </row>
    <row r="868" spans="1:21" x14ac:dyDescent="0.3">
      <c r="A868" s="11"/>
      <c r="L868" s="11"/>
      <c r="S868" s="11"/>
      <c r="U868" s="106"/>
    </row>
    <row r="869" spans="1:21" x14ac:dyDescent="0.3">
      <c r="A869" s="11"/>
      <c r="L869" s="11"/>
      <c r="S869" s="11"/>
      <c r="U869" s="106"/>
    </row>
    <row r="870" spans="1:21" x14ac:dyDescent="0.3">
      <c r="A870" s="11"/>
      <c r="L870" s="11"/>
      <c r="S870" s="11"/>
      <c r="U870" s="106"/>
    </row>
    <row r="871" spans="1:21" x14ac:dyDescent="0.3">
      <c r="A871" s="11"/>
      <c r="L871" s="11"/>
      <c r="S871" s="11"/>
      <c r="U871" s="106"/>
    </row>
    <row r="872" spans="1:21" x14ac:dyDescent="0.3">
      <c r="A872" s="11"/>
      <c r="L872" s="11"/>
      <c r="S872" s="11"/>
      <c r="U872" s="106"/>
    </row>
    <row r="873" spans="1:21" x14ac:dyDescent="0.3">
      <c r="A873" s="11"/>
      <c r="L873" s="11"/>
      <c r="S873" s="11"/>
      <c r="U873" s="106"/>
    </row>
    <row r="874" spans="1:21" x14ac:dyDescent="0.3">
      <c r="A874" s="11"/>
      <c r="L874" s="11"/>
      <c r="S874" s="11"/>
      <c r="U874" s="106"/>
    </row>
    <row r="875" spans="1:21" x14ac:dyDescent="0.3">
      <c r="A875" s="11"/>
      <c r="L875" s="11"/>
      <c r="S875" s="11"/>
      <c r="U875" s="106"/>
    </row>
    <row r="876" spans="1:21" x14ac:dyDescent="0.3">
      <c r="A876" s="11"/>
      <c r="L876" s="11"/>
      <c r="S876" s="11"/>
      <c r="U876" s="106"/>
    </row>
    <row r="877" spans="1:21" x14ac:dyDescent="0.3">
      <c r="A877" s="11"/>
      <c r="L877" s="11"/>
      <c r="S877" s="11"/>
      <c r="U877" s="106"/>
    </row>
    <row r="878" spans="1:21" x14ac:dyDescent="0.3">
      <c r="A878" s="11"/>
      <c r="L878" s="11"/>
      <c r="S878" s="11"/>
      <c r="U878" s="106"/>
    </row>
    <row r="879" spans="1:21" x14ac:dyDescent="0.3">
      <c r="A879" s="11"/>
      <c r="L879" s="11"/>
      <c r="S879" s="11"/>
      <c r="U879" s="106"/>
    </row>
    <row r="880" spans="1:21" x14ac:dyDescent="0.3">
      <c r="A880" s="11"/>
      <c r="L880" s="11"/>
      <c r="S880" s="11"/>
      <c r="U880" s="106"/>
    </row>
    <row r="881" spans="1:21" x14ac:dyDescent="0.3">
      <c r="A881" s="11"/>
      <c r="L881" s="11"/>
      <c r="S881" s="11"/>
      <c r="U881" s="106"/>
    </row>
    <row r="882" spans="1:21" x14ac:dyDescent="0.3">
      <c r="A882" s="11"/>
      <c r="L882" s="11"/>
      <c r="S882" s="11"/>
      <c r="U882" s="106"/>
    </row>
    <row r="883" spans="1:21" x14ac:dyDescent="0.3">
      <c r="A883" s="11"/>
      <c r="L883" s="11"/>
      <c r="S883" s="11"/>
      <c r="U883" s="106"/>
    </row>
    <row r="884" spans="1:21" x14ac:dyDescent="0.3">
      <c r="A884" s="11"/>
      <c r="L884" s="11"/>
      <c r="S884" s="11"/>
      <c r="U884" s="106"/>
    </row>
    <row r="885" spans="1:21" x14ac:dyDescent="0.3">
      <c r="A885" s="11"/>
      <c r="L885" s="11"/>
      <c r="S885" s="11"/>
      <c r="U885" s="106"/>
    </row>
    <row r="886" spans="1:21" x14ac:dyDescent="0.3">
      <c r="A886" s="11"/>
      <c r="L886" s="11"/>
      <c r="S886" s="11"/>
      <c r="U886" s="106"/>
    </row>
    <row r="887" spans="1:21" x14ac:dyDescent="0.3">
      <c r="A887" s="11"/>
      <c r="L887" s="11"/>
      <c r="S887" s="11"/>
      <c r="U887" s="106"/>
    </row>
    <row r="888" spans="1:21" x14ac:dyDescent="0.3">
      <c r="A888" s="11"/>
      <c r="L888" s="11"/>
      <c r="S888" s="11"/>
      <c r="U888" s="106"/>
    </row>
    <row r="889" spans="1:21" x14ac:dyDescent="0.3">
      <c r="A889" s="11"/>
      <c r="L889" s="11"/>
      <c r="S889" s="11"/>
      <c r="U889" s="106"/>
    </row>
    <row r="890" spans="1:21" x14ac:dyDescent="0.3">
      <c r="A890" s="11"/>
      <c r="L890" s="11"/>
      <c r="S890" s="11"/>
      <c r="U890" s="106"/>
    </row>
    <row r="891" spans="1:21" x14ac:dyDescent="0.3">
      <c r="A891" s="11"/>
      <c r="L891" s="11"/>
      <c r="S891" s="11"/>
      <c r="U891" s="106"/>
    </row>
    <row r="892" spans="1:21" x14ac:dyDescent="0.3">
      <c r="A892" s="11"/>
      <c r="L892" s="11"/>
      <c r="S892" s="11"/>
      <c r="U892" s="106"/>
    </row>
    <row r="893" spans="1:21" x14ac:dyDescent="0.3">
      <c r="A893" s="11"/>
      <c r="L893" s="11"/>
      <c r="S893" s="11"/>
      <c r="U893" s="106"/>
    </row>
    <row r="894" spans="1:21" x14ac:dyDescent="0.3">
      <c r="A894" s="11"/>
      <c r="L894" s="11"/>
      <c r="S894" s="11"/>
    </row>
    <row r="895" spans="1:21" x14ac:dyDescent="0.3">
      <c r="A895" s="11"/>
      <c r="L895" s="11"/>
      <c r="S895" s="11"/>
    </row>
    <row r="896" spans="1:21" x14ac:dyDescent="0.3">
      <c r="A896" s="11"/>
      <c r="L896" s="11"/>
      <c r="S896" s="11"/>
    </row>
    <row r="897" spans="1:19" x14ac:dyDescent="0.3">
      <c r="A897" s="11"/>
      <c r="L897" s="11"/>
      <c r="S897" s="11"/>
    </row>
    <row r="898" spans="1:19" x14ac:dyDescent="0.3">
      <c r="A898" s="11"/>
      <c r="L898" s="11"/>
      <c r="S898" s="11"/>
    </row>
    <row r="899" spans="1:19" x14ac:dyDescent="0.3">
      <c r="A899" s="11"/>
      <c r="L899" s="11"/>
      <c r="S899" s="11"/>
    </row>
    <row r="900" spans="1:19" x14ac:dyDescent="0.3">
      <c r="A900" s="11"/>
      <c r="L900" s="11"/>
      <c r="S900" s="11"/>
    </row>
    <row r="901" spans="1:19" x14ac:dyDescent="0.3">
      <c r="A901" s="11"/>
      <c r="L901" s="11"/>
      <c r="S901" s="11"/>
    </row>
    <row r="902" spans="1:19" x14ac:dyDescent="0.3">
      <c r="A902" s="11"/>
      <c r="L902" s="11"/>
      <c r="S902" s="11"/>
    </row>
    <row r="903" spans="1:19" x14ac:dyDescent="0.3">
      <c r="A903" s="11"/>
      <c r="L903" s="11"/>
      <c r="S903" s="11"/>
    </row>
    <row r="904" spans="1:19" x14ac:dyDescent="0.3">
      <c r="A904" s="11"/>
      <c r="L904" s="11"/>
      <c r="S904" s="11"/>
    </row>
    <row r="905" spans="1:19" x14ac:dyDescent="0.3">
      <c r="A905" s="11"/>
      <c r="L905" s="11"/>
      <c r="S905" s="11"/>
    </row>
    <row r="906" spans="1:19" x14ac:dyDescent="0.3">
      <c r="A906" s="11"/>
      <c r="L906" s="11"/>
      <c r="S906" s="11"/>
    </row>
    <row r="907" spans="1:19" x14ac:dyDescent="0.3">
      <c r="A907" s="11"/>
      <c r="L907" s="11"/>
      <c r="S907" s="11"/>
    </row>
    <row r="908" spans="1:19" x14ac:dyDescent="0.3">
      <c r="A908" s="11"/>
      <c r="L908" s="11"/>
      <c r="S908" s="11"/>
    </row>
    <row r="909" spans="1:19" x14ac:dyDescent="0.3">
      <c r="A909" s="11"/>
      <c r="L909" s="11"/>
      <c r="S909" s="11"/>
    </row>
    <row r="910" spans="1:19" x14ac:dyDescent="0.3">
      <c r="A910" s="11"/>
      <c r="L910" s="11"/>
      <c r="S910" s="11"/>
    </row>
    <row r="911" spans="1:19" x14ac:dyDescent="0.3">
      <c r="A911" s="11"/>
      <c r="L911" s="11"/>
      <c r="S911" s="11"/>
    </row>
    <row r="912" spans="1:19" x14ac:dyDescent="0.3">
      <c r="A912" s="11"/>
      <c r="L912" s="11"/>
      <c r="S912" s="11"/>
    </row>
    <row r="913" spans="1:19" x14ac:dyDescent="0.3">
      <c r="A913" s="11"/>
      <c r="L913" s="11"/>
      <c r="S913" s="11"/>
    </row>
    <row r="914" spans="1:19" x14ac:dyDescent="0.3">
      <c r="A914" s="11"/>
      <c r="L914" s="11"/>
      <c r="S914" s="11"/>
    </row>
    <row r="915" spans="1:19" x14ac:dyDescent="0.3">
      <c r="A915" s="11"/>
      <c r="L915" s="11"/>
      <c r="S915" s="11"/>
    </row>
    <row r="916" spans="1:19" x14ac:dyDescent="0.3">
      <c r="A916" s="11"/>
      <c r="L916" s="11"/>
      <c r="S916" s="11"/>
    </row>
    <row r="917" spans="1:19" x14ac:dyDescent="0.3">
      <c r="A917" s="11"/>
      <c r="L917" s="11"/>
      <c r="S917" s="11"/>
    </row>
    <row r="918" spans="1:19" x14ac:dyDescent="0.3">
      <c r="A918" s="11"/>
      <c r="L918" s="11"/>
      <c r="S918" s="11"/>
    </row>
    <row r="919" spans="1:19" x14ac:dyDescent="0.3">
      <c r="A919" s="11"/>
      <c r="L919" s="11"/>
      <c r="S919" s="11"/>
    </row>
    <row r="920" spans="1:19" x14ac:dyDescent="0.3">
      <c r="A920" s="11"/>
      <c r="L920" s="11"/>
      <c r="S920" s="11"/>
    </row>
    <row r="921" spans="1:19" x14ac:dyDescent="0.3">
      <c r="A921" s="11"/>
      <c r="L921" s="11"/>
      <c r="S921" s="11"/>
    </row>
    <row r="922" spans="1:19" x14ac:dyDescent="0.3">
      <c r="A922" s="11"/>
      <c r="L922" s="11"/>
      <c r="S922" s="11"/>
    </row>
    <row r="923" spans="1:19" x14ac:dyDescent="0.3">
      <c r="A923" s="11"/>
      <c r="L923" s="11"/>
      <c r="S923" s="11"/>
    </row>
    <row r="924" spans="1:19" x14ac:dyDescent="0.3">
      <c r="A924" s="11"/>
      <c r="L924" s="11"/>
      <c r="S924" s="11"/>
    </row>
    <row r="925" spans="1:19" x14ac:dyDescent="0.3">
      <c r="A925" s="11"/>
      <c r="L925" s="11"/>
      <c r="S925" s="11"/>
    </row>
    <row r="926" spans="1:19" x14ac:dyDescent="0.3">
      <c r="A926" s="11"/>
      <c r="L926" s="11"/>
      <c r="S926" s="11"/>
    </row>
    <row r="927" spans="1:19" x14ac:dyDescent="0.3">
      <c r="A927" s="11"/>
      <c r="L927" s="11"/>
      <c r="S927" s="11"/>
    </row>
    <row r="928" spans="1:19" x14ac:dyDescent="0.3">
      <c r="A928" s="11"/>
      <c r="L928" s="11"/>
      <c r="S928" s="11"/>
    </row>
    <row r="929" spans="1:19" x14ac:dyDescent="0.3">
      <c r="A929" s="11"/>
      <c r="L929" s="11"/>
      <c r="S929" s="11"/>
    </row>
    <row r="930" spans="1:19" x14ac:dyDescent="0.3">
      <c r="A930" s="11"/>
      <c r="L930" s="11"/>
      <c r="S930" s="11"/>
    </row>
    <row r="931" spans="1:19" x14ac:dyDescent="0.3">
      <c r="A931" s="11"/>
      <c r="L931" s="11"/>
      <c r="S931" s="11"/>
    </row>
    <row r="932" spans="1:19" x14ac:dyDescent="0.3">
      <c r="A932" s="11"/>
      <c r="L932" s="11"/>
      <c r="S932" s="11"/>
    </row>
    <row r="933" spans="1:19" x14ac:dyDescent="0.3">
      <c r="A933" s="11"/>
      <c r="L933" s="11"/>
      <c r="S933" s="11"/>
    </row>
    <row r="934" spans="1:19" x14ac:dyDescent="0.3">
      <c r="A934" s="11"/>
      <c r="L934" s="11"/>
      <c r="S934" s="11"/>
    </row>
    <row r="935" spans="1:19" x14ac:dyDescent="0.3">
      <c r="A935" s="11"/>
      <c r="L935" s="11"/>
      <c r="S935" s="11"/>
    </row>
    <row r="936" spans="1:19" x14ac:dyDescent="0.3">
      <c r="A936" s="11"/>
      <c r="L936" s="11"/>
      <c r="S936" s="11"/>
    </row>
    <row r="937" spans="1:19" x14ac:dyDescent="0.3">
      <c r="A937" s="11"/>
      <c r="L937" s="11"/>
      <c r="S937" s="11"/>
    </row>
    <row r="938" spans="1:19" x14ac:dyDescent="0.3">
      <c r="A938" s="11"/>
      <c r="L938" s="11"/>
      <c r="S938" s="11"/>
    </row>
    <row r="939" spans="1:19" x14ac:dyDescent="0.3">
      <c r="A939" s="11"/>
      <c r="L939" s="11"/>
      <c r="S939" s="11"/>
    </row>
    <row r="940" spans="1:19" x14ac:dyDescent="0.3">
      <c r="A940" s="11"/>
      <c r="L940" s="11"/>
      <c r="S940" s="11"/>
    </row>
    <row r="941" spans="1:19" x14ac:dyDescent="0.3">
      <c r="A941" s="11"/>
      <c r="L941" s="11"/>
      <c r="S941" s="11"/>
    </row>
    <row r="942" spans="1:19" x14ac:dyDescent="0.3">
      <c r="A942" s="11"/>
      <c r="L942" s="11"/>
      <c r="S942" s="11"/>
    </row>
    <row r="943" spans="1:19" x14ac:dyDescent="0.3">
      <c r="A943" s="11"/>
      <c r="L943" s="11"/>
      <c r="S943" s="11"/>
    </row>
    <row r="944" spans="1:19" x14ac:dyDescent="0.3">
      <c r="A944" s="11"/>
      <c r="L944" s="11"/>
      <c r="S944" s="11"/>
    </row>
    <row r="945" spans="1:19" x14ac:dyDescent="0.3">
      <c r="A945" s="11"/>
      <c r="L945" s="11"/>
      <c r="S945" s="11"/>
    </row>
    <row r="946" spans="1:19" x14ac:dyDescent="0.3">
      <c r="A946" s="11"/>
      <c r="L946" s="11"/>
      <c r="S946" s="11"/>
    </row>
    <row r="947" spans="1:19" x14ac:dyDescent="0.3">
      <c r="A947" s="11"/>
      <c r="L947" s="11"/>
      <c r="S947" s="11"/>
    </row>
    <row r="948" spans="1:19" x14ac:dyDescent="0.3">
      <c r="A948" s="11"/>
      <c r="L948" s="11"/>
      <c r="S948" s="11"/>
    </row>
    <row r="949" spans="1:19" x14ac:dyDescent="0.3">
      <c r="A949" s="11"/>
      <c r="L949" s="11"/>
      <c r="S949" s="11"/>
    </row>
    <row r="950" spans="1:19" x14ac:dyDescent="0.3">
      <c r="A950" s="11"/>
      <c r="L950" s="11"/>
      <c r="S950" s="11"/>
    </row>
    <row r="951" spans="1:19" x14ac:dyDescent="0.3">
      <c r="A951" s="11"/>
      <c r="L951" s="11"/>
      <c r="S951" s="11"/>
    </row>
    <row r="952" spans="1:19" x14ac:dyDescent="0.3">
      <c r="A952" s="11"/>
      <c r="L952" s="11"/>
      <c r="S952" s="11"/>
    </row>
    <row r="953" spans="1:19" x14ac:dyDescent="0.3">
      <c r="A953" s="11"/>
      <c r="L953" s="11"/>
      <c r="S953" s="11"/>
    </row>
    <row r="954" spans="1:19" x14ac:dyDescent="0.3">
      <c r="A954" s="11"/>
      <c r="L954" s="11"/>
      <c r="S954" s="11"/>
    </row>
    <row r="955" spans="1:19" x14ac:dyDescent="0.3">
      <c r="A955" s="11"/>
      <c r="L955" s="11"/>
      <c r="S955" s="11"/>
    </row>
    <row r="956" spans="1:19" x14ac:dyDescent="0.3">
      <c r="A956" s="11"/>
      <c r="L956" s="11"/>
      <c r="S956" s="11"/>
    </row>
    <row r="957" spans="1:19" x14ac:dyDescent="0.3">
      <c r="A957" s="11"/>
      <c r="L957" s="11"/>
      <c r="S957" s="11"/>
    </row>
    <row r="958" spans="1:19" x14ac:dyDescent="0.3">
      <c r="A958" s="11"/>
      <c r="L958" s="11"/>
      <c r="S958" s="11"/>
    </row>
    <row r="959" spans="1:19" x14ac:dyDescent="0.3">
      <c r="A959" s="11"/>
      <c r="L959" s="11"/>
      <c r="S959" s="11"/>
    </row>
    <row r="960" spans="1:19" x14ac:dyDescent="0.3">
      <c r="A960" s="11"/>
      <c r="L960" s="11"/>
      <c r="S960" s="11"/>
    </row>
    <row r="961" spans="1:19" x14ac:dyDescent="0.3">
      <c r="A961" s="11"/>
      <c r="L961" s="11"/>
      <c r="S961" s="11"/>
    </row>
    <row r="962" spans="1:19" x14ac:dyDescent="0.3">
      <c r="A962" s="11"/>
      <c r="L962" s="11"/>
      <c r="S962" s="11"/>
    </row>
    <row r="963" spans="1:19" x14ac:dyDescent="0.3">
      <c r="A963" s="11"/>
      <c r="L963" s="11"/>
      <c r="S963" s="11"/>
    </row>
    <row r="964" spans="1:19" x14ac:dyDescent="0.3">
      <c r="A964" s="11"/>
      <c r="L964" s="11"/>
      <c r="S964" s="11"/>
    </row>
    <row r="965" spans="1:19" x14ac:dyDescent="0.3">
      <c r="A965" s="11"/>
      <c r="L965" s="11"/>
      <c r="S965" s="11"/>
    </row>
    <row r="966" spans="1:19" x14ac:dyDescent="0.3">
      <c r="A966" s="11"/>
      <c r="L966" s="11"/>
      <c r="S966" s="11"/>
    </row>
    <row r="967" spans="1:19" x14ac:dyDescent="0.3">
      <c r="A967" s="11"/>
      <c r="L967" s="11"/>
      <c r="S967" s="11"/>
    </row>
    <row r="968" spans="1:19" x14ac:dyDescent="0.3">
      <c r="A968" s="11"/>
      <c r="L968" s="11"/>
      <c r="S968" s="11"/>
    </row>
    <row r="969" spans="1:19" x14ac:dyDescent="0.3">
      <c r="A969" s="11"/>
      <c r="L969" s="11"/>
      <c r="S969" s="11"/>
    </row>
    <row r="970" spans="1:19" x14ac:dyDescent="0.3">
      <c r="A970" s="11"/>
      <c r="L970" s="11"/>
      <c r="S970" s="11"/>
    </row>
    <row r="971" spans="1:19" x14ac:dyDescent="0.3">
      <c r="A971" s="11"/>
      <c r="L971" s="11"/>
      <c r="S971" s="11"/>
    </row>
    <row r="972" spans="1:19" x14ac:dyDescent="0.3">
      <c r="A972" s="11"/>
      <c r="L972" s="11"/>
      <c r="S972" s="11"/>
    </row>
    <row r="973" spans="1:19" x14ac:dyDescent="0.3">
      <c r="A973" s="11"/>
      <c r="L973" s="11"/>
      <c r="S973" s="11"/>
    </row>
    <row r="974" spans="1:19" x14ac:dyDescent="0.3">
      <c r="A974" s="11"/>
      <c r="L974" s="11"/>
      <c r="S974" s="11"/>
    </row>
    <row r="975" spans="1:19" x14ac:dyDescent="0.3">
      <c r="A975" s="11"/>
      <c r="L975" s="11"/>
      <c r="S975" s="11"/>
    </row>
    <row r="976" spans="1:19" x14ac:dyDescent="0.3">
      <c r="A976" s="11"/>
      <c r="L976" s="11"/>
      <c r="S976" s="11"/>
    </row>
    <row r="977" spans="1:19" x14ac:dyDescent="0.3">
      <c r="A977" s="11"/>
      <c r="L977" s="11"/>
      <c r="S977" s="11"/>
    </row>
    <row r="978" spans="1:19" x14ac:dyDescent="0.3">
      <c r="A978" s="11"/>
      <c r="L978" s="11"/>
      <c r="S978" s="11"/>
    </row>
    <row r="979" spans="1:19" x14ac:dyDescent="0.3">
      <c r="A979" s="11"/>
      <c r="L979" s="11"/>
      <c r="S979" s="11"/>
    </row>
    <row r="980" spans="1:19" x14ac:dyDescent="0.3">
      <c r="A980" s="11"/>
      <c r="L980" s="11"/>
      <c r="S980" s="11"/>
    </row>
    <row r="981" spans="1:19" x14ac:dyDescent="0.3">
      <c r="A981" s="11"/>
      <c r="L981" s="11"/>
      <c r="S981" s="11"/>
    </row>
    <row r="982" spans="1:19" x14ac:dyDescent="0.3">
      <c r="A982" s="11"/>
      <c r="L982" s="11"/>
      <c r="S982" s="11"/>
    </row>
    <row r="983" spans="1:19" x14ac:dyDescent="0.3">
      <c r="A983" s="11"/>
      <c r="L983" s="11"/>
      <c r="S983" s="11"/>
    </row>
    <row r="984" spans="1:19" x14ac:dyDescent="0.3">
      <c r="A984" s="11"/>
      <c r="L984" s="11"/>
      <c r="S984" s="11"/>
    </row>
    <row r="985" spans="1:19" x14ac:dyDescent="0.3">
      <c r="A985" s="11"/>
      <c r="L985" s="11"/>
      <c r="S985" s="11"/>
    </row>
    <row r="986" spans="1:19" x14ac:dyDescent="0.3">
      <c r="A986" s="11"/>
      <c r="L986" s="11"/>
      <c r="S986" s="11"/>
    </row>
    <row r="987" spans="1:19" x14ac:dyDescent="0.3">
      <c r="A987" s="11"/>
      <c r="L987" s="11"/>
      <c r="S987" s="11"/>
    </row>
    <row r="988" spans="1:19" x14ac:dyDescent="0.3">
      <c r="A988" s="11"/>
      <c r="L988" s="11"/>
      <c r="S988" s="11"/>
    </row>
    <row r="989" spans="1:19" x14ac:dyDescent="0.3">
      <c r="A989" s="11"/>
      <c r="L989" s="11"/>
      <c r="S989" s="11"/>
    </row>
    <row r="990" spans="1:19" x14ac:dyDescent="0.3">
      <c r="A990" s="11"/>
      <c r="L990" s="11"/>
      <c r="S990" s="11"/>
    </row>
    <row r="991" spans="1:19" x14ac:dyDescent="0.3">
      <c r="A991" s="11"/>
      <c r="L991" s="11"/>
      <c r="S991" s="11"/>
    </row>
    <row r="992" spans="1:19" x14ac:dyDescent="0.3">
      <c r="A992" s="11"/>
      <c r="L992" s="11"/>
      <c r="S992" s="11"/>
    </row>
    <row r="993" spans="1:19" x14ac:dyDescent="0.3">
      <c r="A993" s="11"/>
      <c r="L993" s="11"/>
      <c r="S993" s="11"/>
    </row>
    <row r="994" spans="1:19" x14ac:dyDescent="0.3">
      <c r="A994" s="11"/>
      <c r="L994" s="11"/>
      <c r="S994" s="11"/>
    </row>
    <row r="995" spans="1:19" x14ac:dyDescent="0.3">
      <c r="A995" s="11"/>
      <c r="L995" s="11"/>
      <c r="S995" s="11"/>
    </row>
    <row r="996" spans="1:19" x14ac:dyDescent="0.3">
      <c r="A996" s="11"/>
      <c r="L996" s="11"/>
      <c r="S996" s="11"/>
    </row>
    <row r="997" spans="1:19" x14ac:dyDescent="0.3">
      <c r="A997" s="11"/>
      <c r="L997" s="11"/>
      <c r="S997" s="11"/>
    </row>
    <row r="998" spans="1:19" x14ac:dyDescent="0.3">
      <c r="A998" s="11"/>
      <c r="L998" s="11"/>
      <c r="S998" s="11"/>
    </row>
    <row r="999" spans="1:19" x14ac:dyDescent="0.3">
      <c r="A999" s="11"/>
      <c r="L999" s="11"/>
      <c r="S999" s="11"/>
    </row>
    <row r="1000" spans="1:19" x14ac:dyDescent="0.3">
      <c r="A1000" s="11"/>
      <c r="L1000" s="11"/>
      <c r="S1000" s="11"/>
    </row>
    <row r="1001" spans="1:19" x14ac:dyDescent="0.3">
      <c r="A1001" s="11"/>
      <c r="L1001" s="11"/>
      <c r="S1001" s="11"/>
    </row>
    <row r="1002" spans="1:19" x14ac:dyDescent="0.3">
      <c r="A1002" s="11"/>
      <c r="L1002" s="11"/>
      <c r="S1002" s="11"/>
    </row>
    <row r="1003" spans="1:19" x14ac:dyDescent="0.3">
      <c r="A1003" s="11"/>
      <c r="L1003" s="11"/>
      <c r="S1003" s="11"/>
    </row>
    <row r="1004" spans="1:19" x14ac:dyDescent="0.3">
      <c r="A1004" s="11"/>
      <c r="L1004" s="11"/>
      <c r="S1004" s="11"/>
    </row>
    <row r="1005" spans="1:19" x14ac:dyDescent="0.3">
      <c r="A1005" s="11"/>
      <c r="L1005" s="11"/>
      <c r="S1005" s="11"/>
    </row>
    <row r="1006" spans="1:19" x14ac:dyDescent="0.3">
      <c r="A1006" s="11"/>
      <c r="L1006" s="11"/>
      <c r="S1006" s="11"/>
    </row>
    <row r="1007" spans="1:19" x14ac:dyDescent="0.3">
      <c r="A1007" s="11"/>
      <c r="L1007" s="11"/>
      <c r="S1007" s="11"/>
    </row>
    <row r="1008" spans="1:19" x14ac:dyDescent="0.3">
      <c r="A1008" s="11"/>
      <c r="L1008" s="11"/>
      <c r="S1008" s="11"/>
    </row>
    <row r="1009" spans="1:19" x14ac:dyDescent="0.3">
      <c r="A1009" s="11"/>
      <c r="L1009" s="11"/>
      <c r="S1009" s="11"/>
    </row>
    <row r="1010" spans="1:19" x14ac:dyDescent="0.3">
      <c r="A1010" s="11"/>
      <c r="L1010" s="11"/>
      <c r="S1010" s="11"/>
    </row>
    <row r="1011" spans="1:19" x14ac:dyDescent="0.3">
      <c r="A1011" s="11"/>
      <c r="L1011" s="11"/>
      <c r="S1011" s="11"/>
    </row>
    <row r="1012" spans="1:19" x14ac:dyDescent="0.3">
      <c r="A1012" s="11"/>
      <c r="L1012" s="11"/>
      <c r="S1012" s="11"/>
    </row>
    <row r="1013" spans="1:19" ht="16.5" customHeight="1" x14ac:dyDescent="0.3">
      <c r="A1013" s="11"/>
      <c r="L1013" s="11"/>
      <c r="S1013" s="11"/>
    </row>
    <row r="1014" spans="1:19" ht="30" customHeight="1" x14ac:dyDescent="0.3">
      <c r="S1014" s="11"/>
    </row>
  </sheetData>
  <autoFilter ref="T1:T850"/>
  <mergeCells count="10">
    <mergeCell ref="A3:H3"/>
    <mergeCell ref="I3:J3"/>
    <mergeCell ref="L3:O3"/>
    <mergeCell ref="P3:Q3"/>
    <mergeCell ref="R3:R4"/>
    <mergeCell ref="S3:S4"/>
    <mergeCell ref="U3:U4"/>
    <mergeCell ref="V3:W3"/>
    <mergeCell ref="X3:Z3"/>
    <mergeCell ref="AA3:AC3"/>
  </mergeCells>
  <dataValidations count="5">
    <dataValidation type="list" operator="equal" allowBlank="1" showInputMessage="1" showErrorMessage="1" sqref="X87 X92:X93 X142 X146 X150 X226 X259 X264 X282 X294 X314:X315 X317:X318 X333 X338:Y338 Y339:Y340 X345:X346 X358 X379 X424:X425 X443 X461 X483 X490 X492 X508:X509 X520 X522 X539 X544 X547:X549 X552:X554 X575:X576 X587 X603 X611:X612 X615 X617:X622 X628:X633 X679 X710:X712 X751:X753 X758:X760 X762 X765 X768:X774 X803 X808:X811 X839">
      <formula1>"oui,non"</formula1>
      <formula2>0</formula2>
    </dataValidation>
    <dataValidation type="list" operator="equal" allowBlank="1" showInputMessage="1" showErrorMessage="1" sqref="Y99:Y100 Y102:Y104 Y118:Y119 Y122:Y123 Y150 Y153 Y231:Y232 Y287 Y304:Y305 Y353 Y368 Y375:Y376 Y417 Y433:Y435 Y437 Y440 Y447 Y452 Y479 Y491 Y510:Y511 Y523 Y563 Y567 Y574 Y577 Y579:Y581 Y584:Y587 Y617:Y622 Y628:Y633 Y646 Y660:Y663 Y673:Y674 Y681 Y683 Y701 Y710:Y712 Y751:Y753 Y758:Y760 Y768:Y772 Y791:Y803 Y808:Y811 Y831:Y832 Y837:Y839 Y843">
      <formula1>"oui,non,subordonné à la définition d'un plan,subordonné à l'acquisition de connaissances,subordonné à la définition d'un zonage"</formula1>
      <formula2>0</formula2>
    </dataValidation>
    <dataValidation type="list" operator="equal" allowBlank="1" showInputMessage="1" showErrorMessage="1" sqref="R680:R684 R728:R729">
      <formula1>"prescription,interdiction,recommandation,autre"</formula1>
      <formula2>0</formula2>
    </dataValidation>
    <dataValidation type="list" operator="equal" allowBlank="1" showInputMessage="1" showErrorMessage="1" sqref="V680 V682:V684 W728:W729">
      <formula1>"tout,partie"</formula1>
      <formula2>0</formula2>
    </dataValidation>
    <dataValidation type="list" operator="equal" allowBlank="1" showInputMessage="1" showErrorMessage="1" sqref="AA728:AA729">
      <formula1>"aboutie,temporaire/à compléter,en élaboration"</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zoomScale="50" zoomScaleNormal="50" workbookViewId="0">
      <selection activeCell="C195" sqref="C195"/>
    </sheetView>
  </sheetViews>
  <sheetFormatPr baseColWidth="10" defaultColWidth="8.88671875" defaultRowHeight="14.4" x14ac:dyDescent="0.3"/>
  <cols>
    <col min="1" max="1" width="45.6640625" customWidth="1"/>
    <col min="2" max="2" width="11.88671875" customWidth="1"/>
    <col min="3" max="3" width="140.6640625" customWidth="1"/>
    <col min="4" max="1025" width="10.6640625" customWidth="1"/>
  </cols>
  <sheetData>
    <row r="1" spans="1:3" ht="27.6" x14ac:dyDescent="0.3">
      <c r="A1" s="107" t="s">
        <v>45</v>
      </c>
      <c r="B1" s="107" t="s">
        <v>3168</v>
      </c>
      <c r="C1" s="108" t="s">
        <v>3169</v>
      </c>
    </row>
    <row r="2" spans="1:3" x14ac:dyDescent="0.3">
      <c r="A2" s="109" t="s">
        <v>1574</v>
      </c>
      <c r="B2" s="109" t="s">
        <v>1575</v>
      </c>
      <c r="C2" t="s">
        <v>3170</v>
      </c>
    </row>
    <row r="3" spans="1:3" x14ac:dyDescent="0.3">
      <c r="A3" s="109" t="s">
        <v>3171</v>
      </c>
      <c r="B3" s="109" t="s">
        <v>3172</v>
      </c>
    </row>
    <row r="4" spans="1:3" x14ac:dyDescent="0.3">
      <c r="A4" s="109" t="s">
        <v>3173</v>
      </c>
      <c r="B4" s="109" t="s">
        <v>3174</v>
      </c>
    </row>
    <row r="5" spans="1:3" x14ac:dyDescent="0.3">
      <c r="A5" s="109" t="s">
        <v>1521</v>
      </c>
      <c r="B5" s="109" t="s">
        <v>1522</v>
      </c>
      <c r="C5" t="s">
        <v>3175</v>
      </c>
    </row>
    <row r="6" spans="1:3" x14ac:dyDescent="0.3">
      <c r="A6" s="109" t="s">
        <v>2404</v>
      </c>
      <c r="B6" s="109" t="s">
        <v>2405</v>
      </c>
      <c r="C6" t="s">
        <v>3176</v>
      </c>
    </row>
    <row r="7" spans="1:3" x14ac:dyDescent="0.3">
      <c r="A7" s="109" t="s">
        <v>2536</v>
      </c>
      <c r="B7" s="109" t="s">
        <v>2537</v>
      </c>
      <c r="C7" s="110" t="s">
        <v>3177</v>
      </c>
    </row>
    <row r="8" spans="1:3" x14ac:dyDescent="0.3">
      <c r="A8" s="109" t="s">
        <v>398</v>
      </c>
      <c r="B8" s="109" t="s">
        <v>399</v>
      </c>
      <c r="C8" s="110" t="s">
        <v>3178</v>
      </c>
    </row>
    <row r="9" spans="1:3" x14ac:dyDescent="0.3">
      <c r="A9" s="109" t="s">
        <v>1627</v>
      </c>
      <c r="B9" s="109" t="s">
        <v>1628</v>
      </c>
      <c r="C9" t="s">
        <v>3179</v>
      </c>
    </row>
    <row r="10" spans="1:3" x14ac:dyDescent="0.3">
      <c r="A10" s="109" t="s">
        <v>839</v>
      </c>
      <c r="B10" s="109" t="s">
        <v>831</v>
      </c>
      <c r="C10" t="s">
        <v>3180</v>
      </c>
    </row>
    <row r="11" spans="1:3" x14ac:dyDescent="0.3">
      <c r="A11" s="109" t="s">
        <v>743</v>
      </c>
      <c r="B11" s="109" t="s">
        <v>744</v>
      </c>
      <c r="C11" t="s">
        <v>3181</v>
      </c>
    </row>
    <row r="12" spans="1:3" x14ac:dyDescent="0.3">
      <c r="A12" s="109" t="s">
        <v>3182</v>
      </c>
      <c r="B12" s="109" t="s">
        <v>3183</v>
      </c>
    </row>
    <row r="13" spans="1:3" x14ac:dyDescent="0.3">
      <c r="A13" s="109" t="s">
        <v>2210</v>
      </c>
      <c r="B13" s="109" t="s">
        <v>2211</v>
      </c>
      <c r="C13" t="s">
        <v>3184</v>
      </c>
    </row>
    <row r="14" spans="1:3" x14ac:dyDescent="0.3">
      <c r="A14" s="109" t="s">
        <v>2960</v>
      </c>
      <c r="B14" s="109" t="s">
        <v>2961</v>
      </c>
      <c r="C14" t="s">
        <v>3185</v>
      </c>
    </row>
    <row r="15" spans="1:3" x14ac:dyDescent="0.3">
      <c r="A15" s="109" t="s">
        <v>1153</v>
      </c>
      <c r="B15" s="109" t="s">
        <v>1154</v>
      </c>
      <c r="C15" t="s">
        <v>3186</v>
      </c>
    </row>
    <row r="16" spans="1:3" x14ac:dyDescent="0.3">
      <c r="A16" s="109" t="s">
        <v>3187</v>
      </c>
      <c r="B16" s="109" t="s">
        <v>3188</v>
      </c>
    </row>
    <row r="17" spans="1:3" x14ac:dyDescent="0.3">
      <c r="A17" s="109" t="s">
        <v>346</v>
      </c>
      <c r="B17" s="109" t="s">
        <v>347</v>
      </c>
      <c r="C17" s="110" t="s">
        <v>3189</v>
      </c>
    </row>
    <row r="18" spans="1:3" x14ac:dyDescent="0.3">
      <c r="A18" s="109" t="s">
        <v>3048</v>
      </c>
      <c r="B18" s="109" t="s">
        <v>3049</v>
      </c>
      <c r="C18" t="s">
        <v>3190</v>
      </c>
    </row>
    <row r="19" spans="1:3" x14ac:dyDescent="0.3">
      <c r="A19" s="109" t="s">
        <v>1828</v>
      </c>
      <c r="B19" s="109" t="s">
        <v>1829</v>
      </c>
      <c r="C19" t="s">
        <v>3191</v>
      </c>
    </row>
    <row r="20" spans="1:3" x14ac:dyDescent="0.3">
      <c r="A20" s="109" t="s">
        <v>3192</v>
      </c>
      <c r="B20" s="109" t="s">
        <v>3193</v>
      </c>
    </row>
    <row r="21" spans="1:3" x14ac:dyDescent="0.3">
      <c r="A21" s="109" t="s">
        <v>3194</v>
      </c>
      <c r="B21" s="109" t="s">
        <v>3195</v>
      </c>
    </row>
    <row r="22" spans="1:3" x14ac:dyDescent="0.3">
      <c r="A22" s="109" t="s">
        <v>415</v>
      </c>
      <c r="B22" s="109" t="s">
        <v>416</v>
      </c>
      <c r="C22" t="s">
        <v>3196</v>
      </c>
    </row>
    <row r="23" spans="1:3" x14ac:dyDescent="0.3">
      <c r="A23" s="109" t="s">
        <v>1209</v>
      </c>
      <c r="B23" s="109" t="s">
        <v>1210</v>
      </c>
      <c r="C23" t="s">
        <v>3197</v>
      </c>
    </row>
    <row r="24" spans="1:3" x14ac:dyDescent="0.3">
      <c r="A24" s="109" t="s">
        <v>2305</v>
      </c>
      <c r="B24" s="109" t="s">
        <v>2306</v>
      </c>
      <c r="C24" t="s">
        <v>3198</v>
      </c>
    </row>
    <row r="25" spans="1:3" x14ac:dyDescent="0.3">
      <c r="A25" s="109" t="s">
        <v>1233</v>
      </c>
      <c r="B25" s="109" t="s">
        <v>1234</v>
      </c>
      <c r="C25" t="s">
        <v>3199</v>
      </c>
    </row>
    <row r="26" spans="1:3" x14ac:dyDescent="0.3">
      <c r="A26" s="109" t="s">
        <v>2035</v>
      </c>
      <c r="B26" s="109" t="s">
        <v>2036</v>
      </c>
      <c r="C26" t="s">
        <v>3200</v>
      </c>
    </row>
    <row r="27" spans="1:3" x14ac:dyDescent="0.3">
      <c r="A27" s="109" t="s">
        <v>3201</v>
      </c>
      <c r="B27" s="109" t="s">
        <v>136</v>
      </c>
      <c r="C27" t="s">
        <v>3202</v>
      </c>
    </row>
    <row r="28" spans="1:3" x14ac:dyDescent="0.3">
      <c r="A28" s="109" t="s">
        <v>242</v>
      </c>
      <c r="B28" s="109" t="s">
        <v>243</v>
      </c>
      <c r="C28" t="s">
        <v>3203</v>
      </c>
    </row>
    <row r="29" spans="1:3" x14ac:dyDescent="0.3">
      <c r="A29" s="109" t="s">
        <v>2789</v>
      </c>
      <c r="B29" s="109" t="s">
        <v>2790</v>
      </c>
      <c r="C29" t="s">
        <v>3204</v>
      </c>
    </row>
    <row r="30" spans="1:3" x14ac:dyDescent="0.3">
      <c r="A30" s="109" t="s">
        <v>2973</v>
      </c>
      <c r="B30" s="109" t="s">
        <v>2974</v>
      </c>
      <c r="C30" t="s">
        <v>3205</v>
      </c>
    </row>
    <row r="31" spans="1:3" x14ac:dyDescent="0.3">
      <c r="A31" s="109" t="s">
        <v>3206</v>
      </c>
      <c r="B31" s="109" t="s">
        <v>3207</v>
      </c>
    </row>
    <row r="32" spans="1:3" x14ac:dyDescent="0.3">
      <c r="A32" s="109" t="s">
        <v>861</v>
      </c>
      <c r="B32" s="109" t="s">
        <v>862</v>
      </c>
      <c r="C32" t="s">
        <v>3208</v>
      </c>
    </row>
    <row r="33" spans="1:3" x14ac:dyDescent="0.3">
      <c r="A33" s="109" t="s">
        <v>3209</v>
      </c>
      <c r="B33" s="109" t="s">
        <v>406</v>
      </c>
      <c r="C33" t="s">
        <v>3210</v>
      </c>
    </row>
    <row r="34" spans="1:3" x14ac:dyDescent="0.3">
      <c r="A34" s="109" t="s">
        <v>2435</v>
      </c>
      <c r="B34" s="109" t="s">
        <v>2436</v>
      </c>
      <c r="C34" t="s">
        <v>3211</v>
      </c>
    </row>
    <row r="35" spans="1:3" x14ac:dyDescent="0.3">
      <c r="A35" s="109" t="s">
        <v>1649</v>
      </c>
      <c r="B35" s="109" t="s">
        <v>1650</v>
      </c>
      <c r="C35" t="s">
        <v>3212</v>
      </c>
    </row>
    <row r="36" spans="1:3" x14ac:dyDescent="0.3">
      <c r="A36" s="109" t="s">
        <v>210</v>
      </c>
      <c r="B36" s="109" t="s">
        <v>211</v>
      </c>
      <c r="C36" t="s">
        <v>3213</v>
      </c>
    </row>
    <row r="37" spans="1:3" x14ac:dyDescent="0.3">
      <c r="A37" s="109" t="s">
        <v>2907</v>
      </c>
      <c r="B37" s="109" t="s">
        <v>2908</v>
      </c>
      <c r="C37" t="s">
        <v>3211</v>
      </c>
    </row>
    <row r="38" spans="1:3" x14ac:dyDescent="0.3">
      <c r="A38" s="109" t="s">
        <v>3214</v>
      </c>
      <c r="B38" s="109" t="s">
        <v>3215</v>
      </c>
    </row>
    <row r="39" spans="1:3" x14ac:dyDescent="0.3">
      <c r="A39" s="109" t="s">
        <v>69</v>
      </c>
      <c r="B39" s="109" t="s">
        <v>70</v>
      </c>
      <c r="C39" t="s">
        <v>3216</v>
      </c>
    </row>
    <row r="40" spans="1:3" x14ac:dyDescent="0.3">
      <c r="A40" s="109" t="s">
        <v>3217</v>
      </c>
      <c r="B40" s="109" t="s">
        <v>276</v>
      </c>
      <c r="C40" s="110" t="s">
        <v>3218</v>
      </c>
    </row>
    <row r="41" spans="1:3" x14ac:dyDescent="0.3">
      <c r="A41" s="109" t="s">
        <v>2316</v>
      </c>
      <c r="B41" s="109" t="s">
        <v>2317</v>
      </c>
      <c r="C41" t="s">
        <v>3219</v>
      </c>
    </row>
    <row r="42" spans="1:3" x14ac:dyDescent="0.3">
      <c r="A42" s="109" t="s">
        <v>979</v>
      </c>
      <c r="B42" s="109" t="s">
        <v>980</v>
      </c>
      <c r="C42" t="s">
        <v>3220</v>
      </c>
    </row>
    <row r="43" spans="1:3" x14ac:dyDescent="0.3">
      <c r="A43" s="109" t="s">
        <v>1449</v>
      </c>
      <c r="B43" s="109" t="s">
        <v>1450</v>
      </c>
      <c r="C43" t="s">
        <v>3221</v>
      </c>
    </row>
    <row r="44" spans="1:3" x14ac:dyDescent="0.3">
      <c r="A44" s="109" t="s">
        <v>3222</v>
      </c>
      <c r="B44" s="109" t="s">
        <v>3223</v>
      </c>
    </row>
    <row r="45" spans="1:3" x14ac:dyDescent="0.3">
      <c r="A45" s="109" t="s">
        <v>1182</v>
      </c>
      <c r="B45" s="109" t="s">
        <v>1183</v>
      </c>
      <c r="C45" t="s">
        <v>3224</v>
      </c>
    </row>
    <row r="46" spans="1:3" x14ac:dyDescent="0.3">
      <c r="A46" s="109" t="s">
        <v>1018</v>
      </c>
      <c r="B46" s="109" t="s">
        <v>1019</v>
      </c>
    </row>
    <row r="47" spans="1:3" x14ac:dyDescent="0.3">
      <c r="A47" s="109" t="s">
        <v>3225</v>
      </c>
      <c r="B47" s="109" t="s">
        <v>671</v>
      </c>
      <c r="C47" s="110" t="s">
        <v>3226</v>
      </c>
    </row>
    <row r="48" spans="1:3" x14ac:dyDescent="0.3">
      <c r="A48" s="109" t="s">
        <v>2483</v>
      </c>
      <c r="B48" s="109" t="s">
        <v>2484</v>
      </c>
      <c r="C48" t="s">
        <v>3227</v>
      </c>
    </row>
    <row r="49" spans="1:3" x14ac:dyDescent="0.3">
      <c r="A49" s="109" t="s">
        <v>3018</v>
      </c>
      <c r="B49" s="109" t="s">
        <v>3019</v>
      </c>
      <c r="C49" t="s">
        <v>3228</v>
      </c>
    </row>
    <row r="50" spans="1:3" x14ac:dyDescent="0.3">
      <c r="A50" s="109" t="s">
        <v>2845</v>
      </c>
      <c r="B50" s="109" t="s">
        <v>2846</v>
      </c>
      <c r="C50" s="110" t="s">
        <v>3229</v>
      </c>
    </row>
    <row r="51" spans="1:3" x14ac:dyDescent="0.3">
      <c r="A51" s="109" t="s">
        <v>2145</v>
      </c>
      <c r="B51" s="109" t="s">
        <v>2146</v>
      </c>
      <c r="C51" t="s">
        <v>3230</v>
      </c>
    </row>
    <row r="52" spans="1:3" x14ac:dyDescent="0.3">
      <c r="A52" s="109" t="s">
        <v>3231</v>
      </c>
      <c r="B52" s="109" t="s">
        <v>157</v>
      </c>
      <c r="C52" t="s">
        <v>3232</v>
      </c>
    </row>
    <row r="53" spans="1:3" x14ac:dyDescent="0.3">
      <c r="A53" s="109" t="s">
        <v>2190</v>
      </c>
      <c r="B53" s="109" t="s">
        <v>2191</v>
      </c>
      <c r="C53" t="s">
        <v>3233</v>
      </c>
    </row>
    <row r="54" spans="1:3" x14ac:dyDescent="0.3">
      <c r="A54" s="109" t="s">
        <v>3234</v>
      </c>
      <c r="B54" s="109" t="s">
        <v>3235</v>
      </c>
    </row>
    <row r="55" spans="1:3" x14ac:dyDescent="0.3">
      <c r="A55" s="109" t="s">
        <v>1257</v>
      </c>
      <c r="B55" s="109" t="s">
        <v>1258</v>
      </c>
      <c r="C55" t="s">
        <v>3236</v>
      </c>
    </row>
    <row r="56" spans="1:3" x14ac:dyDescent="0.3">
      <c r="A56" s="109" t="s">
        <v>3088</v>
      </c>
      <c r="B56" s="109" t="s">
        <v>3089</v>
      </c>
      <c r="C56" t="s">
        <v>3237</v>
      </c>
    </row>
    <row r="57" spans="1:3" x14ac:dyDescent="0.3">
      <c r="A57" s="109" t="s">
        <v>1704</v>
      </c>
      <c r="B57" s="109" t="s">
        <v>1705</v>
      </c>
      <c r="C57" t="s">
        <v>3238</v>
      </c>
    </row>
    <row r="58" spans="1:3" x14ac:dyDescent="0.3">
      <c r="A58" s="109" t="s">
        <v>3239</v>
      </c>
      <c r="B58" s="109" t="s">
        <v>3240</v>
      </c>
    </row>
    <row r="59" spans="1:3" x14ac:dyDescent="0.3">
      <c r="A59" s="109" t="s">
        <v>3241</v>
      </c>
      <c r="B59" s="109" t="s">
        <v>2385</v>
      </c>
      <c r="C59" s="110" t="s">
        <v>3242</v>
      </c>
    </row>
    <row r="60" spans="1:3" x14ac:dyDescent="0.3">
      <c r="A60" s="109" t="s">
        <v>2618</v>
      </c>
      <c r="B60" s="109" t="s">
        <v>2619</v>
      </c>
      <c r="C60" t="s">
        <v>3243</v>
      </c>
    </row>
    <row r="61" spans="1:3" x14ac:dyDescent="0.3">
      <c r="A61" s="109" t="s">
        <v>3244</v>
      </c>
      <c r="B61" s="109" t="s">
        <v>3245</v>
      </c>
    </row>
    <row r="62" spans="1:3" x14ac:dyDescent="0.3">
      <c r="A62" s="109" t="s">
        <v>3246</v>
      </c>
      <c r="B62" s="109" t="s">
        <v>3247</v>
      </c>
    </row>
    <row r="63" spans="1:3" x14ac:dyDescent="0.3">
      <c r="A63" s="109" t="s">
        <v>204</v>
      </c>
      <c r="B63" s="109" t="s">
        <v>205</v>
      </c>
      <c r="C63" s="110" t="s">
        <v>3248</v>
      </c>
    </row>
    <row r="64" spans="1:3" x14ac:dyDescent="0.3">
      <c r="A64" s="109" t="s">
        <v>3249</v>
      </c>
      <c r="B64" s="109" t="s">
        <v>3250</v>
      </c>
    </row>
    <row r="65" spans="1:3" x14ac:dyDescent="0.3">
      <c r="A65" s="109" t="s">
        <v>3251</v>
      </c>
      <c r="B65" s="109" t="s">
        <v>3252</v>
      </c>
    </row>
    <row r="66" spans="1:3" x14ac:dyDescent="0.3">
      <c r="A66" s="109" t="s">
        <v>179</v>
      </c>
      <c r="B66" s="109" t="s">
        <v>180</v>
      </c>
      <c r="C66" t="s">
        <v>3253</v>
      </c>
    </row>
    <row r="67" spans="1:3" x14ac:dyDescent="0.3">
      <c r="A67" s="109" t="s">
        <v>2802</v>
      </c>
      <c r="B67" s="109" t="s">
        <v>2803</v>
      </c>
      <c r="C67" t="s">
        <v>3254</v>
      </c>
    </row>
    <row r="68" spans="1:3" x14ac:dyDescent="0.3">
      <c r="A68" s="109" t="s">
        <v>1058</v>
      </c>
      <c r="B68" s="109" t="s">
        <v>1059</v>
      </c>
    </row>
    <row r="69" spans="1:3" x14ac:dyDescent="0.3">
      <c r="A69" s="109" t="s">
        <v>312</v>
      </c>
      <c r="B69" s="109" t="s">
        <v>313</v>
      </c>
      <c r="C69" s="110" t="s">
        <v>3255</v>
      </c>
    </row>
    <row r="70" spans="1:3" x14ac:dyDescent="0.3">
      <c r="A70" s="109" t="s">
        <v>478</v>
      </c>
      <c r="B70" s="109" t="s">
        <v>479</v>
      </c>
      <c r="C70" t="s">
        <v>3256</v>
      </c>
    </row>
    <row r="71" spans="1:3" x14ac:dyDescent="0.3">
      <c r="A71" s="109" t="s">
        <v>3257</v>
      </c>
      <c r="B71" s="109" t="s">
        <v>3258</v>
      </c>
    </row>
    <row r="72" spans="1:3" x14ac:dyDescent="0.3">
      <c r="A72" s="109" t="s">
        <v>3259</v>
      </c>
      <c r="B72" s="109" t="s">
        <v>3260</v>
      </c>
    </row>
    <row r="73" spans="1:3" x14ac:dyDescent="0.3">
      <c r="A73" s="109" t="s">
        <v>1780</v>
      </c>
      <c r="B73" s="109" t="s">
        <v>1781</v>
      </c>
      <c r="C73" t="s">
        <v>3261</v>
      </c>
    </row>
    <row r="74" spans="1:3" x14ac:dyDescent="0.3">
      <c r="A74" s="109" t="s">
        <v>2985</v>
      </c>
      <c r="B74" s="109" t="s">
        <v>2986</v>
      </c>
      <c r="C74" t="s">
        <v>3262</v>
      </c>
    </row>
    <row r="75" spans="1:3" x14ac:dyDescent="0.3">
      <c r="A75" s="109" t="s">
        <v>3263</v>
      </c>
      <c r="B75" s="109" t="s">
        <v>3264</v>
      </c>
    </row>
    <row r="76" spans="1:3" x14ac:dyDescent="0.3">
      <c r="A76" s="109" t="s">
        <v>3113</v>
      </c>
      <c r="B76" s="109" t="s">
        <v>3114</v>
      </c>
      <c r="C76" t="s">
        <v>3265</v>
      </c>
    </row>
    <row r="77" spans="1:3" x14ac:dyDescent="0.3">
      <c r="A77" s="109" t="s">
        <v>589</v>
      </c>
      <c r="B77" s="109" t="s">
        <v>590</v>
      </c>
      <c r="C77" t="s">
        <v>3266</v>
      </c>
    </row>
    <row r="78" spans="1:3" x14ac:dyDescent="0.3">
      <c r="A78" s="109" t="s">
        <v>1585</v>
      </c>
      <c r="B78" s="109" t="s">
        <v>1586</v>
      </c>
      <c r="C78" t="s">
        <v>3267</v>
      </c>
    </row>
    <row r="79" spans="1:3" x14ac:dyDescent="0.3">
      <c r="A79" s="109" t="s">
        <v>1718</v>
      </c>
      <c r="B79" s="109" t="s">
        <v>1719</v>
      </c>
      <c r="C79" t="s">
        <v>3268</v>
      </c>
    </row>
    <row r="80" spans="1:3" x14ac:dyDescent="0.3">
      <c r="A80" s="109" t="s">
        <v>652</v>
      </c>
      <c r="B80" s="109" t="s">
        <v>653</v>
      </c>
      <c r="C80" t="s">
        <v>3269</v>
      </c>
    </row>
    <row r="81" spans="1:3" x14ac:dyDescent="0.3">
      <c r="A81" s="109" t="s">
        <v>503</v>
      </c>
      <c r="B81" s="109" t="s">
        <v>504</v>
      </c>
      <c r="C81" t="s">
        <v>3270</v>
      </c>
    </row>
    <row r="82" spans="1:3" x14ac:dyDescent="0.3">
      <c r="A82" s="109" t="s">
        <v>2814</v>
      </c>
      <c r="B82" s="109" t="s">
        <v>2815</v>
      </c>
      <c r="C82" t="s">
        <v>3271</v>
      </c>
    </row>
    <row r="83" spans="1:3" x14ac:dyDescent="0.3">
      <c r="A83" s="109" t="s">
        <v>3272</v>
      </c>
      <c r="B83" s="109" t="s">
        <v>444</v>
      </c>
      <c r="C83" s="110" t="s">
        <v>3273</v>
      </c>
    </row>
    <row r="84" spans="1:3" x14ac:dyDescent="0.3">
      <c r="A84" s="109" t="s">
        <v>386</v>
      </c>
      <c r="B84" s="109" t="s">
        <v>387</v>
      </c>
      <c r="C84" s="110" t="s">
        <v>3274</v>
      </c>
    </row>
    <row r="85" spans="1:3" x14ac:dyDescent="0.3">
      <c r="A85" s="109" t="s">
        <v>3275</v>
      </c>
      <c r="B85" s="109" t="s">
        <v>3276</v>
      </c>
    </row>
    <row r="86" spans="1:3" x14ac:dyDescent="0.3">
      <c r="A86" s="109" t="s">
        <v>508</v>
      </c>
      <c r="B86" s="109" t="s">
        <v>509</v>
      </c>
      <c r="C86" t="s">
        <v>3277</v>
      </c>
    </row>
    <row r="87" spans="1:3" x14ac:dyDescent="0.3">
      <c r="A87" s="109" t="s">
        <v>3278</v>
      </c>
      <c r="B87" s="109" t="s">
        <v>3279</v>
      </c>
    </row>
    <row r="88" spans="1:3" x14ac:dyDescent="0.3">
      <c r="A88" s="109" t="s">
        <v>2977</v>
      </c>
      <c r="B88" s="109" t="s">
        <v>2978</v>
      </c>
      <c r="C88" t="s">
        <v>3280</v>
      </c>
    </row>
    <row r="89" spans="1:3" x14ac:dyDescent="0.3">
      <c r="A89" s="109" t="s">
        <v>3281</v>
      </c>
      <c r="B89" s="109" t="s">
        <v>468</v>
      </c>
      <c r="C89" t="s">
        <v>3282</v>
      </c>
    </row>
    <row r="90" spans="1:3" x14ac:dyDescent="0.3">
      <c r="A90" s="109" t="s">
        <v>2944</v>
      </c>
      <c r="B90" s="109" t="s">
        <v>2945</v>
      </c>
      <c r="C90" t="s">
        <v>3283</v>
      </c>
    </row>
    <row r="91" spans="1:3" x14ac:dyDescent="0.3">
      <c r="A91" s="109" t="s">
        <v>515</v>
      </c>
      <c r="B91" s="109" t="s">
        <v>516</v>
      </c>
      <c r="C91" t="s">
        <v>3284</v>
      </c>
    </row>
    <row r="92" spans="1:3" x14ac:dyDescent="0.3">
      <c r="A92" s="109" t="s">
        <v>2712</v>
      </c>
      <c r="B92" s="109" t="s">
        <v>2713</v>
      </c>
      <c r="C92" t="s">
        <v>3285</v>
      </c>
    </row>
    <row r="93" spans="1:3" x14ac:dyDescent="0.3">
      <c r="A93" s="109" t="s">
        <v>3286</v>
      </c>
      <c r="B93" s="109" t="s">
        <v>3287</v>
      </c>
    </row>
    <row r="94" spans="1:3" x14ac:dyDescent="0.3">
      <c r="A94" s="109" t="s">
        <v>557</v>
      </c>
      <c r="B94" s="109" t="s">
        <v>558</v>
      </c>
      <c r="C94" t="s">
        <v>3288</v>
      </c>
    </row>
    <row r="95" spans="1:3" x14ac:dyDescent="0.3">
      <c r="A95" s="109" t="s">
        <v>2872</v>
      </c>
      <c r="B95" s="109" t="s">
        <v>2873</v>
      </c>
      <c r="C95" t="s">
        <v>3289</v>
      </c>
    </row>
    <row r="96" spans="1:3" x14ac:dyDescent="0.3">
      <c r="A96" s="109" t="s">
        <v>1939</v>
      </c>
      <c r="B96" s="109" t="s">
        <v>1940</v>
      </c>
      <c r="C96" t="s">
        <v>3290</v>
      </c>
    </row>
    <row r="97" spans="1:3" x14ac:dyDescent="0.3">
      <c r="A97" s="109" t="s">
        <v>1678</v>
      </c>
      <c r="B97" s="109" t="s">
        <v>1679</v>
      </c>
      <c r="C97" t="s">
        <v>3291</v>
      </c>
    </row>
    <row r="98" spans="1:3" x14ac:dyDescent="0.3">
      <c r="A98" s="109" t="s">
        <v>3292</v>
      </c>
      <c r="B98" s="109" t="s">
        <v>3293</v>
      </c>
    </row>
    <row r="99" spans="1:3" x14ac:dyDescent="0.3">
      <c r="A99" s="109" t="s">
        <v>1271</v>
      </c>
      <c r="B99" s="109" t="s">
        <v>1272</v>
      </c>
      <c r="C99" t="s">
        <v>3294</v>
      </c>
    </row>
    <row r="100" spans="1:3" x14ac:dyDescent="0.3">
      <c r="A100" s="109" t="s">
        <v>1508</v>
      </c>
      <c r="B100" s="109" t="s">
        <v>1509</v>
      </c>
      <c r="C100" t="s">
        <v>3295</v>
      </c>
    </row>
    <row r="101" spans="1:3" x14ac:dyDescent="0.3">
      <c r="A101" s="109" t="s">
        <v>1638</v>
      </c>
      <c r="B101" s="109" t="s">
        <v>1639</v>
      </c>
      <c r="C101" t="s">
        <v>3296</v>
      </c>
    </row>
    <row r="102" spans="1:3" x14ac:dyDescent="0.3">
      <c r="A102" s="109" t="s">
        <v>195</v>
      </c>
      <c r="B102" s="109" t="s">
        <v>196</v>
      </c>
      <c r="C102" s="110" t="s">
        <v>3297</v>
      </c>
    </row>
    <row r="103" spans="1:3" x14ac:dyDescent="0.3">
      <c r="A103" s="109" t="s">
        <v>2158</v>
      </c>
      <c r="B103" s="109" t="s">
        <v>2159</v>
      </c>
      <c r="C103" t="s">
        <v>3298</v>
      </c>
    </row>
    <row r="104" spans="1:3" x14ac:dyDescent="0.3">
      <c r="A104" s="109" t="s">
        <v>3299</v>
      </c>
      <c r="B104" s="109" t="s">
        <v>258</v>
      </c>
      <c r="C104" t="s">
        <v>3300</v>
      </c>
    </row>
    <row r="105" spans="1:3" x14ac:dyDescent="0.3">
      <c r="A105" s="109" t="s">
        <v>3301</v>
      </c>
      <c r="B105" s="109" t="s">
        <v>229</v>
      </c>
      <c r="C105" s="110" t="s">
        <v>3302</v>
      </c>
    </row>
    <row r="106" spans="1:3" x14ac:dyDescent="0.3">
      <c r="A106" s="109" t="s">
        <v>2884</v>
      </c>
      <c r="B106" s="109" t="s">
        <v>2885</v>
      </c>
      <c r="C106" t="s">
        <v>3303</v>
      </c>
    </row>
    <row r="107" spans="1:3" x14ac:dyDescent="0.3">
      <c r="A107" s="109" t="s">
        <v>3304</v>
      </c>
      <c r="B107" s="109" t="s">
        <v>3305</v>
      </c>
    </row>
    <row r="108" spans="1:3" x14ac:dyDescent="0.3">
      <c r="A108" s="109" t="s">
        <v>581</v>
      </c>
      <c r="B108" s="109" t="s">
        <v>582</v>
      </c>
      <c r="C108" t="s">
        <v>3306</v>
      </c>
    </row>
    <row r="109" spans="1:3" x14ac:dyDescent="0.3">
      <c r="A109" s="109" t="s">
        <v>3307</v>
      </c>
      <c r="B109" s="109" t="s">
        <v>3308</v>
      </c>
    </row>
    <row r="110" spans="1:3" x14ac:dyDescent="0.3">
      <c r="A110" s="109" t="s">
        <v>1970</v>
      </c>
      <c r="B110" s="109" t="s">
        <v>1971</v>
      </c>
      <c r="C110" t="s">
        <v>3309</v>
      </c>
    </row>
    <row r="111" spans="1:3" x14ac:dyDescent="0.3">
      <c r="A111" s="109" t="s">
        <v>2135</v>
      </c>
      <c r="B111" s="109" t="s">
        <v>2136</v>
      </c>
      <c r="C111" t="s">
        <v>3310</v>
      </c>
    </row>
    <row r="112" spans="1:3" x14ac:dyDescent="0.3">
      <c r="A112" s="109" t="s">
        <v>3311</v>
      </c>
      <c r="B112" s="109" t="s">
        <v>3312</v>
      </c>
      <c r="C112" t="s">
        <v>3313</v>
      </c>
    </row>
    <row r="113" spans="1:3" x14ac:dyDescent="0.3">
      <c r="A113" s="109" t="s">
        <v>2925</v>
      </c>
      <c r="B113" s="109" t="s">
        <v>2926</v>
      </c>
      <c r="C113" t="s">
        <v>3314</v>
      </c>
    </row>
    <row r="114" spans="1:3" x14ac:dyDescent="0.3">
      <c r="A114" s="109" t="s">
        <v>1975</v>
      </c>
      <c r="B114" s="109" t="s">
        <v>1976</v>
      </c>
      <c r="C114" t="s">
        <v>3315</v>
      </c>
    </row>
    <row r="115" spans="1:3" x14ac:dyDescent="0.3">
      <c r="A115" s="109" t="s">
        <v>1516</v>
      </c>
      <c r="B115" s="109" t="s">
        <v>1517</v>
      </c>
      <c r="C115" t="s">
        <v>3316</v>
      </c>
    </row>
    <row r="116" spans="1:3" x14ac:dyDescent="0.3">
      <c r="A116" s="109" t="s">
        <v>2522</v>
      </c>
      <c r="B116" s="109" t="s">
        <v>2523</v>
      </c>
      <c r="C116" t="s">
        <v>3317</v>
      </c>
    </row>
    <row r="117" spans="1:3" x14ac:dyDescent="0.3">
      <c r="A117" s="109" t="s">
        <v>1446</v>
      </c>
      <c r="B117" s="109" t="s">
        <v>1447</v>
      </c>
      <c r="C117" s="110" t="s">
        <v>3318</v>
      </c>
    </row>
    <row r="118" spans="1:3" x14ac:dyDescent="0.3">
      <c r="A118" s="109" t="s">
        <v>2724</v>
      </c>
      <c r="B118" s="109" t="s">
        <v>2725</v>
      </c>
      <c r="C118" s="110" t="s">
        <v>3319</v>
      </c>
    </row>
    <row r="119" spans="1:3" x14ac:dyDescent="0.3">
      <c r="A119" s="109" t="s">
        <v>1297</v>
      </c>
      <c r="B119" s="109" t="s">
        <v>1298</v>
      </c>
      <c r="C119" t="s">
        <v>3320</v>
      </c>
    </row>
    <row r="120" spans="1:3" x14ac:dyDescent="0.3">
      <c r="A120" s="109" t="s">
        <v>1931</v>
      </c>
      <c r="B120" s="109" t="s">
        <v>1932</v>
      </c>
      <c r="C120" t="s">
        <v>3321</v>
      </c>
    </row>
    <row r="121" spans="1:3" x14ac:dyDescent="0.3">
      <c r="A121" s="109" t="s">
        <v>1560</v>
      </c>
      <c r="B121" s="109" t="s">
        <v>1561</v>
      </c>
      <c r="C121" t="s">
        <v>3322</v>
      </c>
    </row>
    <row r="122" spans="1:3" x14ac:dyDescent="0.3">
      <c r="A122" s="109" t="s">
        <v>3323</v>
      </c>
      <c r="B122" s="109" t="s">
        <v>3324</v>
      </c>
    </row>
    <row r="123" spans="1:3" ht="27.6" x14ac:dyDescent="0.3">
      <c r="A123" s="109" t="s">
        <v>332</v>
      </c>
      <c r="B123" s="109" t="s">
        <v>333</v>
      </c>
      <c r="C123" s="110" t="s">
        <v>3325</v>
      </c>
    </row>
    <row r="124" spans="1:3" x14ac:dyDescent="0.3">
      <c r="A124" s="109" t="s">
        <v>1113</v>
      </c>
      <c r="B124" s="109" t="s">
        <v>1114</v>
      </c>
      <c r="C124" t="s">
        <v>3326</v>
      </c>
    </row>
    <row r="125" spans="1:3" x14ac:dyDescent="0.3">
      <c r="A125" s="109" t="s">
        <v>1990</v>
      </c>
      <c r="B125" s="109" t="s">
        <v>1991</v>
      </c>
      <c r="C125" t="s">
        <v>3327</v>
      </c>
    </row>
    <row r="126" spans="1:3" x14ac:dyDescent="0.3">
      <c r="A126" s="109" t="s">
        <v>3328</v>
      </c>
      <c r="B126" s="109" t="s">
        <v>3329</v>
      </c>
    </row>
    <row r="127" spans="1:3" x14ac:dyDescent="0.3">
      <c r="A127" s="109" t="s">
        <v>104</v>
      </c>
      <c r="B127" s="109" t="s">
        <v>105</v>
      </c>
      <c r="C127" t="s">
        <v>3330</v>
      </c>
    </row>
    <row r="128" spans="1:3" x14ac:dyDescent="0.3">
      <c r="A128" s="109" t="s">
        <v>905</v>
      </c>
      <c r="B128" s="109" t="s">
        <v>906</v>
      </c>
      <c r="C128" t="s">
        <v>3331</v>
      </c>
    </row>
    <row r="129" spans="1:3" x14ac:dyDescent="0.3">
      <c r="A129" s="109" t="s">
        <v>751</v>
      </c>
      <c r="B129" s="109" t="s">
        <v>752</v>
      </c>
      <c r="C129" s="110" t="s">
        <v>3332</v>
      </c>
    </row>
    <row r="130" spans="1:3" x14ac:dyDescent="0.3">
      <c r="A130" s="109" t="s">
        <v>1476</v>
      </c>
      <c r="B130" s="109" t="s">
        <v>1477</v>
      </c>
      <c r="C130" t="s">
        <v>3333</v>
      </c>
    </row>
    <row r="131" spans="1:3" x14ac:dyDescent="0.3">
      <c r="A131" s="109" t="s">
        <v>3334</v>
      </c>
      <c r="B131" s="109" t="s">
        <v>3335</v>
      </c>
    </row>
    <row r="132" spans="1:3" x14ac:dyDescent="0.3">
      <c r="A132" s="109" t="s">
        <v>3336</v>
      </c>
      <c r="B132" s="109" t="s">
        <v>3337</v>
      </c>
    </row>
    <row r="133" spans="1:3" x14ac:dyDescent="0.3">
      <c r="A133" s="109" t="s">
        <v>3338</v>
      </c>
      <c r="B133" s="109" t="s">
        <v>3339</v>
      </c>
    </row>
    <row r="134" spans="1:3" x14ac:dyDescent="0.3">
      <c r="A134" s="109" t="s">
        <v>1311</v>
      </c>
      <c r="B134" s="109" t="s">
        <v>1312</v>
      </c>
      <c r="C134" t="s">
        <v>3340</v>
      </c>
    </row>
    <row r="135" spans="1:3" x14ac:dyDescent="0.3">
      <c r="A135" s="109" t="s">
        <v>1801</v>
      </c>
      <c r="B135" s="109" t="s">
        <v>1802</v>
      </c>
      <c r="C135" t="s">
        <v>3341</v>
      </c>
    </row>
    <row r="136" spans="1:3" x14ac:dyDescent="0.3">
      <c r="A136" s="109" t="s">
        <v>1328</v>
      </c>
      <c r="B136" s="109" t="s">
        <v>1329</v>
      </c>
      <c r="C136" t="s">
        <v>3342</v>
      </c>
    </row>
    <row r="137" spans="1:3" x14ac:dyDescent="0.3">
      <c r="A137" s="109" t="s">
        <v>3343</v>
      </c>
      <c r="B137" s="109" t="s">
        <v>3344</v>
      </c>
    </row>
    <row r="138" spans="1:3" x14ac:dyDescent="0.3">
      <c r="A138" s="109" t="s">
        <v>364</v>
      </c>
      <c r="B138" s="109" t="s">
        <v>365</v>
      </c>
      <c r="C138" t="s">
        <v>3345</v>
      </c>
    </row>
    <row r="139" spans="1:3" x14ac:dyDescent="0.3">
      <c r="A139" s="109" t="s">
        <v>1339</v>
      </c>
      <c r="B139" s="109" t="s">
        <v>1340</v>
      </c>
      <c r="C139" t="s">
        <v>3346</v>
      </c>
    </row>
    <row r="140" spans="1:3" x14ac:dyDescent="0.3">
      <c r="A140" s="109" t="s">
        <v>1913</v>
      </c>
      <c r="B140" s="109" t="s">
        <v>1914</v>
      </c>
      <c r="C140" t="s">
        <v>3347</v>
      </c>
    </row>
    <row r="141" spans="1:3" x14ac:dyDescent="0.3">
      <c r="A141" s="109" t="s">
        <v>1351</v>
      </c>
      <c r="B141" s="109" t="s">
        <v>1352</v>
      </c>
      <c r="C141" t="s">
        <v>3348</v>
      </c>
    </row>
    <row r="142" spans="1:3" x14ac:dyDescent="0.3">
      <c r="A142" s="109" t="s">
        <v>2073</v>
      </c>
      <c r="B142" s="109" t="s">
        <v>2074</v>
      </c>
      <c r="C142" t="s">
        <v>3349</v>
      </c>
    </row>
    <row r="143" spans="1:3" x14ac:dyDescent="0.3">
      <c r="A143" s="109" t="s">
        <v>2893</v>
      </c>
      <c r="B143" s="109" t="s">
        <v>2894</v>
      </c>
      <c r="C143" t="s">
        <v>3350</v>
      </c>
    </row>
    <row r="144" spans="1:3" x14ac:dyDescent="0.3">
      <c r="A144" s="109" t="s">
        <v>2376</v>
      </c>
      <c r="B144" s="109" t="s">
        <v>2377</v>
      </c>
      <c r="C144" t="s">
        <v>3351</v>
      </c>
    </row>
    <row r="145" spans="1:3" x14ac:dyDescent="0.3">
      <c r="A145" s="109" t="s">
        <v>2584</v>
      </c>
      <c r="B145" s="109" t="s">
        <v>2585</v>
      </c>
      <c r="C145" t="s">
        <v>3352</v>
      </c>
    </row>
    <row r="146" spans="1:3" x14ac:dyDescent="0.3">
      <c r="A146" s="109" t="s">
        <v>3142</v>
      </c>
      <c r="B146" s="109" t="s">
        <v>3143</v>
      </c>
      <c r="C146" t="s">
        <v>3353</v>
      </c>
    </row>
    <row r="147" spans="1:3" x14ac:dyDescent="0.3">
      <c r="A147" s="109" t="s">
        <v>3354</v>
      </c>
      <c r="B147" s="109" t="s">
        <v>3355</v>
      </c>
    </row>
    <row r="148" spans="1:3" x14ac:dyDescent="0.3">
      <c r="A148" s="109" t="s">
        <v>2762</v>
      </c>
      <c r="B148" s="109" t="s">
        <v>2763</v>
      </c>
      <c r="C148" t="s">
        <v>3356</v>
      </c>
    </row>
    <row r="149" spans="1:3" x14ac:dyDescent="0.3">
      <c r="A149" s="109" t="s">
        <v>3357</v>
      </c>
      <c r="B149" s="109" t="s">
        <v>3358</v>
      </c>
    </row>
    <row r="150" spans="1:3" x14ac:dyDescent="0.3">
      <c r="A150" s="109" t="s">
        <v>1838</v>
      </c>
      <c r="B150" s="109" t="s">
        <v>1839</v>
      </c>
      <c r="C150" t="s">
        <v>3359</v>
      </c>
    </row>
    <row r="151" spans="1:3" x14ac:dyDescent="0.3">
      <c r="A151" s="109" t="s">
        <v>1371</v>
      </c>
      <c r="B151" s="109" t="s">
        <v>1372</v>
      </c>
      <c r="C151" t="s">
        <v>3360</v>
      </c>
    </row>
    <row r="152" spans="1:3" x14ac:dyDescent="0.3">
      <c r="A152" s="109" t="s">
        <v>3361</v>
      </c>
      <c r="B152" s="109" t="s">
        <v>3362</v>
      </c>
    </row>
    <row r="153" spans="1:3" x14ac:dyDescent="0.3">
      <c r="A153" s="109" t="s">
        <v>2676</v>
      </c>
      <c r="B153" s="109" t="s">
        <v>2677</v>
      </c>
      <c r="C153" t="s">
        <v>3363</v>
      </c>
    </row>
    <row r="154" spans="1:3" x14ac:dyDescent="0.3">
      <c r="A154" s="109" t="s">
        <v>1603</v>
      </c>
      <c r="B154" s="109" t="s">
        <v>1604</v>
      </c>
      <c r="C154" t="s">
        <v>3364</v>
      </c>
    </row>
    <row r="155" spans="1:3" x14ac:dyDescent="0.3">
      <c r="A155" s="109" t="s">
        <v>433</v>
      </c>
      <c r="B155" s="109" t="s">
        <v>434</v>
      </c>
      <c r="C155" t="s">
        <v>3365</v>
      </c>
    </row>
    <row r="156" spans="1:3" x14ac:dyDescent="0.3">
      <c r="A156" s="109" t="s">
        <v>3366</v>
      </c>
      <c r="B156" s="109" t="s">
        <v>3367</v>
      </c>
    </row>
    <row r="157" spans="1:3" x14ac:dyDescent="0.3">
      <c r="A157" s="109" t="s">
        <v>3368</v>
      </c>
      <c r="B157" s="109" t="s">
        <v>3369</v>
      </c>
    </row>
    <row r="158" spans="1:3" x14ac:dyDescent="0.3">
      <c r="A158" s="109" t="s">
        <v>2595</v>
      </c>
      <c r="B158" s="109" t="s">
        <v>2596</v>
      </c>
      <c r="C158" t="s">
        <v>3370</v>
      </c>
    </row>
    <row r="159" spans="1:3" x14ac:dyDescent="0.3">
      <c r="A159" s="109" t="s">
        <v>1812</v>
      </c>
      <c r="B159" s="109" t="s">
        <v>1813</v>
      </c>
      <c r="C159" t="s">
        <v>3371</v>
      </c>
    </row>
    <row r="160" spans="1:3" x14ac:dyDescent="0.3">
      <c r="A160" s="109" t="s">
        <v>3372</v>
      </c>
      <c r="B160" s="109" t="s">
        <v>3373</v>
      </c>
    </row>
    <row r="161" spans="1:3" x14ac:dyDescent="0.3">
      <c r="A161" s="109" t="s">
        <v>3374</v>
      </c>
      <c r="B161" s="109" t="s">
        <v>3375</v>
      </c>
    </row>
    <row r="162" spans="1:3" x14ac:dyDescent="0.3">
      <c r="A162" s="109" t="s">
        <v>2652</v>
      </c>
      <c r="B162" s="109" t="s">
        <v>2653</v>
      </c>
      <c r="C162" s="110" t="s">
        <v>3376</v>
      </c>
    </row>
    <row r="163" spans="1:3" x14ac:dyDescent="0.3">
      <c r="A163" s="109" t="s">
        <v>2830</v>
      </c>
      <c r="B163" s="109" t="s">
        <v>2831</v>
      </c>
    </row>
    <row r="164" spans="1:3" x14ac:dyDescent="0.3">
      <c r="A164" s="109" t="s">
        <v>1772</v>
      </c>
      <c r="B164" s="109" t="s">
        <v>1773</v>
      </c>
      <c r="C164" t="s">
        <v>3377</v>
      </c>
    </row>
    <row r="165" spans="1:3" x14ac:dyDescent="0.3">
      <c r="A165" s="109" t="s">
        <v>2270</v>
      </c>
      <c r="B165" s="109" t="s">
        <v>2271</v>
      </c>
      <c r="C165" t="s">
        <v>3378</v>
      </c>
    </row>
    <row r="166" spans="1:3" x14ac:dyDescent="0.3">
      <c r="A166" s="109" t="s">
        <v>3379</v>
      </c>
      <c r="B166" s="109" t="s">
        <v>3380</v>
      </c>
    </row>
    <row r="167" spans="1:3" x14ac:dyDescent="0.3">
      <c r="A167" s="109" t="s">
        <v>3381</v>
      </c>
      <c r="B167" s="109" t="s">
        <v>3382</v>
      </c>
    </row>
    <row r="168" spans="1:3" x14ac:dyDescent="0.3">
      <c r="A168" s="109" t="s">
        <v>2634</v>
      </c>
      <c r="B168" s="109" t="s">
        <v>2635</v>
      </c>
      <c r="C168" t="s">
        <v>3383</v>
      </c>
    </row>
    <row r="169" spans="1:3" x14ac:dyDescent="0.3">
      <c r="A169" s="109" t="s">
        <v>3029</v>
      </c>
      <c r="B169" s="109" t="s">
        <v>3030</v>
      </c>
      <c r="C169" t="s">
        <v>3384</v>
      </c>
    </row>
    <row r="170" spans="1:3" x14ac:dyDescent="0.3">
      <c r="A170" s="109" t="s">
        <v>3106</v>
      </c>
      <c r="B170" s="109" t="s">
        <v>3107</v>
      </c>
      <c r="C170" t="s">
        <v>3385</v>
      </c>
    </row>
    <row r="171" spans="1:3" x14ac:dyDescent="0.3">
      <c r="A171" s="109" t="s">
        <v>3386</v>
      </c>
      <c r="B171" s="109" t="s">
        <v>3387</v>
      </c>
    </row>
    <row r="172" spans="1:3" x14ac:dyDescent="0.3">
      <c r="A172" s="109" t="s">
        <v>1460</v>
      </c>
      <c r="B172" s="109" t="s">
        <v>1461</v>
      </c>
      <c r="C172" t="s">
        <v>3388</v>
      </c>
    </row>
    <row r="173" spans="1:3" x14ac:dyDescent="0.3">
      <c r="A173" s="109" t="s">
        <v>731</v>
      </c>
      <c r="B173" s="109" t="s">
        <v>732</v>
      </c>
      <c r="C173" t="s">
        <v>3389</v>
      </c>
    </row>
    <row r="174" spans="1:3" x14ac:dyDescent="0.3">
      <c r="A174" s="109" t="s">
        <v>1094</v>
      </c>
      <c r="B174" s="109" t="s">
        <v>1095</v>
      </c>
      <c r="C174" t="s">
        <v>3390</v>
      </c>
    </row>
    <row r="175" spans="1:3" x14ac:dyDescent="0.3">
      <c r="A175" s="109" t="s">
        <v>3391</v>
      </c>
      <c r="B175" s="109" t="s">
        <v>3392</v>
      </c>
    </row>
    <row r="176" spans="1:3" x14ac:dyDescent="0.3">
      <c r="A176" s="109" t="s">
        <v>3393</v>
      </c>
      <c r="B176" s="109" t="s">
        <v>3394</v>
      </c>
    </row>
    <row r="177" spans="1:3" x14ac:dyDescent="0.3">
      <c r="A177" s="109" t="s">
        <v>3395</v>
      </c>
      <c r="B177" s="109" t="s">
        <v>3396</v>
      </c>
    </row>
    <row r="178" spans="1:3" x14ac:dyDescent="0.3">
      <c r="A178" s="109" t="s">
        <v>807</v>
      </c>
      <c r="B178" s="109" t="s">
        <v>808</v>
      </c>
      <c r="C178" t="s">
        <v>3397</v>
      </c>
    </row>
    <row r="179" spans="1:3" x14ac:dyDescent="0.3">
      <c r="A179" s="109" t="s">
        <v>1428</v>
      </c>
      <c r="B179" s="109" t="s">
        <v>1429</v>
      </c>
      <c r="C179" t="s">
        <v>3398</v>
      </c>
    </row>
    <row r="180" spans="1:3" x14ac:dyDescent="0.3">
      <c r="A180" s="109" t="s">
        <v>1546</v>
      </c>
      <c r="B180" s="109" t="s">
        <v>1547</v>
      </c>
      <c r="C180" t="s">
        <v>3399</v>
      </c>
    </row>
    <row r="181" spans="1:3" x14ac:dyDescent="0.3">
      <c r="A181" s="109" t="s">
        <v>2227</v>
      </c>
      <c r="B181" s="109" t="s">
        <v>2228</v>
      </c>
      <c r="C181" t="s">
        <v>3400</v>
      </c>
    </row>
    <row r="182" spans="1:3" x14ac:dyDescent="0.3">
      <c r="A182" s="109" t="s">
        <v>684</v>
      </c>
      <c r="B182" s="109" t="s">
        <v>685</v>
      </c>
      <c r="C182" t="s">
        <v>3401</v>
      </c>
    </row>
    <row r="183" spans="1:3" x14ac:dyDescent="0.3">
      <c r="A183" s="109" t="s">
        <v>3402</v>
      </c>
      <c r="B183" s="109" t="s">
        <v>3403</v>
      </c>
    </row>
    <row r="184" spans="1:3" x14ac:dyDescent="0.3">
      <c r="A184" s="109" t="s">
        <v>2859</v>
      </c>
      <c r="B184" s="109" t="s">
        <v>2860</v>
      </c>
      <c r="C184" s="111" t="s">
        <v>3404</v>
      </c>
    </row>
    <row r="185" spans="1:3" x14ac:dyDescent="0.3">
      <c r="A185" s="109" t="s">
        <v>2056</v>
      </c>
      <c r="B185" s="109" t="s">
        <v>2057</v>
      </c>
      <c r="C185" t="s">
        <v>3405</v>
      </c>
    </row>
    <row r="186" spans="1:3" x14ac:dyDescent="0.3">
      <c r="A186" s="109" t="s">
        <v>1860</v>
      </c>
      <c r="B186" s="109" t="s">
        <v>1861</v>
      </c>
      <c r="C186" t="s">
        <v>3406</v>
      </c>
    </row>
    <row r="187" spans="1:3" x14ac:dyDescent="0.3">
      <c r="A187" s="109" t="s">
        <v>2345</v>
      </c>
      <c r="B187" s="109" t="s">
        <v>2346</v>
      </c>
      <c r="C187" t="s">
        <v>3407</v>
      </c>
    </row>
    <row r="188" spans="1:3" x14ac:dyDescent="0.3">
      <c r="A188" s="109" t="s">
        <v>1416</v>
      </c>
      <c r="B188" s="109" t="s">
        <v>1417</v>
      </c>
      <c r="C188" t="s">
        <v>3408</v>
      </c>
    </row>
    <row r="189" spans="1:3" x14ac:dyDescent="0.3">
      <c r="A189" s="109" t="s">
        <v>3409</v>
      </c>
      <c r="B189" s="109" t="s">
        <v>1071</v>
      </c>
      <c r="C189" t="s">
        <v>3410</v>
      </c>
    </row>
    <row r="190" spans="1:3" x14ac:dyDescent="0.3">
      <c r="A190" s="109" t="s">
        <v>710</v>
      </c>
      <c r="B190" s="109" t="s">
        <v>711</v>
      </c>
      <c r="C190" t="s">
        <v>3411</v>
      </c>
    </row>
    <row r="191" spans="1:3" x14ac:dyDescent="0.3">
      <c r="A191" s="109" t="s">
        <v>2421</v>
      </c>
      <c r="B191" s="109" t="s">
        <v>2422</v>
      </c>
      <c r="C191" t="s">
        <v>3412</v>
      </c>
    </row>
    <row r="192" spans="1:3" x14ac:dyDescent="0.3">
      <c r="A192" s="109" t="s">
        <v>1395</v>
      </c>
      <c r="B192" s="109" t="s">
        <v>1396</v>
      </c>
      <c r="C192" t="s">
        <v>3413</v>
      </c>
    </row>
    <row r="193" spans="1:3" x14ac:dyDescent="0.3">
      <c r="A193" s="109" t="s">
        <v>2088</v>
      </c>
      <c r="B193" s="109" t="s">
        <v>2089</v>
      </c>
      <c r="C193" t="s">
        <v>3414</v>
      </c>
    </row>
    <row r="194" spans="1:3" x14ac:dyDescent="0.3">
      <c r="A194" s="109" t="s">
        <v>2737</v>
      </c>
      <c r="B194" s="109" t="s">
        <v>2738</v>
      </c>
      <c r="C194" t="s">
        <v>3415</v>
      </c>
    </row>
  </sheetData>
  <hyperlinks>
    <hyperlink ref="C2" r:id="rId1"/>
    <hyperlink ref="C5" r:id="rId2"/>
    <hyperlink ref="C6" r:id="rId3"/>
    <hyperlink ref="C7" r:id="rId4"/>
    <hyperlink ref="C8" r:id="rId5"/>
    <hyperlink ref="C9" r:id="rId6"/>
    <hyperlink ref="C10" r:id="rId7"/>
    <hyperlink ref="C13" r:id="rId8"/>
    <hyperlink ref="C14" r:id="rId9"/>
    <hyperlink ref="C15" r:id="rId10"/>
    <hyperlink ref="C35" r:id="rId11"/>
    <hyperlink ref="C40" r:id="rId12"/>
    <hyperlink ref="C50" r:id="rId13"/>
    <hyperlink ref="C59" r:id="rId14"/>
    <hyperlink ref="C63" r:id="rId15"/>
    <hyperlink ref="C69" r:id="rId16"/>
    <hyperlink ref="C83" r:id="rId17"/>
    <hyperlink ref="C84" r:id="rId18"/>
    <hyperlink ref="C102" r:id="rId19"/>
    <hyperlink ref="C105" r:id="rId20"/>
    <hyperlink ref="C117" r:id="rId21"/>
    <hyperlink ref="C118" r:id="rId22"/>
    <hyperlink ref="C123" r:id="rId23"/>
    <hyperlink ref="C129" r:id="rId24"/>
    <hyperlink ref="C162" r:id="rId25"/>
    <hyperlink ref="C184" r:id="rId26"/>
  </hyperlink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zoomScale="50" zoomScaleNormal="50" workbookViewId="0"/>
  </sheetViews>
  <sheetFormatPr baseColWidth="10" defaultColWidth="8.88671875" defaultRowHeight="14.4" x14ac:dyDescent="0.3"/>
  <cols>
    <col min="1" max="1" width="42.88671875" customWidth="1"/>
    <col min="2" max="2" width="28.33203125" customWidth="1"/>
    <col min="3" max="3" width="33.33203125" customWidth="1"/>
    <col min="4" max="1025" width="10.6640625" customWidth="1"/>
  </cols>
  <sheetData>
    <row r="1" spans="1:3" x14ac:dyDescent="0.3">
      <c r="A1" s="112" t="s">
        <v>3416</v>
      </c>
      <c r="B1" s="112" t="s">
        <v>43</v>
      </c>
      <c r="C1" s="112" t="s">
        <v>3417</v>
      </c>
    </row>
    <row r="2" spans="1:3" x14ac:dyDescent="0.3">
      <c r="A2" t="s">
        <v>1575</v>
      </c>
      <c r="B2" t="s">
        <v>3418</v>
      </c>
    </row>
    <row r="3" spans="1:3" x14ac:dyDescent="0.3">
      <c r="A3" t="s">
        <v>1575</v>
      </c>
      <c r="B3" t="s">
        <v>580</v>
      </c>
    </row>
    <row r="4" spans="1:3" x14ac:dyDescent="0.3">
      <c r="A4" t="s">
        <v>3172</v>
      </c>
      <c r="B4" t="s">
        <v>3418</v>
      </c>
    </row>
    <row r="5" spans="1:3" x14ac:dyDescent="0.3">
      <c r="A5" t="s">
        <v>3174</v>
      </c>
      <c r="B5" t="s">
        <v>580</v>
      </c>
    </row>
    <row r="6" spans="1:3" x14ac:dyDescent="0.3">
      <c r="A6" t="s">
        <v>1522</v>
      </c>
      <c r="B6" t="s">
        <v>580</v>
      </c>
    </row>
    <row r="7" spans="1:3" x14ac:dyDescent="0.3">
      <c r="A7" t="s">
        <v>2405</v>
      </c>
      <c r="B7" t="s">
        <v>3419</v>
      </c>
    </row>
    <row r="8" spans="1:3" x14ac:dyDescent="0.3">
      <c r="A8" t="s">
        <v>2405</v>
      </c>
      <c r="B8" t="s">
        <v>3420</v>
      </c>
    </row>
    <row r="9" spans="1:3" x14ac:dyDescent="0.3">
      <c r="A9" t="s">
        <v>2537</v>
      </c>
      <c r="B9" t="s">
        <v>3421</v>
      </c>
    </row>
    <row r="10" spans="1:3" x14ac:dyDescent="0.3">
      <c r="A10" t="s">
        <v>399</v>
      </c>
      <c r="B10" t="s">
        <v>103</v>
      </c>
    </row>
    <row r="11" spans="1:3" x14ac:dyDescent="0.3">
      <c r="A11" t="s">
        <v>1628</v>
      </c>
      <c r="B11" t="s">
        <v>3421</v>
      </c>
    </row>
    <row r="12" spans="1:3" x14ac:dyDescent="0.3">
      <c r="A12" t="s">
        <v>1628</v>
      </c>
      <c r="B12" t="s">
        <v>3422</v>
      </c>
    </row>
    <row r="13" spans="1:3" x14ac:dyDescent="0.3">
      <c r="A13" t="s">
        <v>1628</v>
      </c>
      <c r="B13" t="s">
        <v>103</v>
      </c>
    </row>
    <row r="14" spans="1:3" x14ac:dyDescent="0.3">
      <c r="A14" t="s">
        <v>831</v>
      </c>
      <c r="B14" t="s">
        <v>3423</v>
      </c>
    </row>
    <row r="15" spans="1:3" x14ac:dyDescent="0.3">
      <c r="A15" t="s">
        <v>744</v>
      </c>
      <c r="B15" t="s">
        <v>580</v>
      </c>
    </row>
    <row r="16" spans="1:3" x14ac:dyDescent="0.3">
      <c r="A16" t="s">
        <v>744</v>
      </c>
      <c r="B16" t="s">
        <v>3421</v>
      </c>
    </row>
    <row r="17" spans="1:2" x14ac:dyDescent="0.3">
      <c r="A17" t="s">
        <v>2211</v>
      </c>
      <c r="B17" t="s">
        <v>3424</v>
      </c>
    </row>
    <row r="18" spans="1:2" x14ac:dyDescent="0.3">
      <c r="A18" t="s">
        <v>2961</v>
      </c>
      <c r="B18" t="s">
        <v>3424</v>
      </c>
    </row>
    <row r="19" spans="1:2" x14ac:dyDescent="0.3">
      <c r="A19" t="s">
        <v>1154</v>
      </c>
      <c r="B19" t="s">
        <v>103</v>
      </c>
    </row>
    <row r="20" spans="1:2" x14ac:dyDescent="0.3">
      <c r="A20" t="s">
        <v>1154</v>
      </c>
      <c r="B20" t="s">
        <v>3420</v>
      </c>
    </row>
    <row r="21" spans="1:2" x14ac:dyDescent="0.3">
      <c r="A21" t="s">
        <v>3188</v>
      </c>
      <c r="B21" t="s">
        <v>103</v>
      </c>
    </row>
    <row r="22" spans="1:2" x14ac:dyDescent="0.3">
      <c r="A22" t="s">
        <v>347</v>
      </c>
      <c r="B22" t="s">
        <v>3421</v>
      </c>
    </row>
    <row r="23" spans="1:2" x14ac:dyDescent="0.3">
      <c r="A23" t="s">
        <v>3049</v>
      </c>
      <c r="B23" t="s">
        <v>3419</v>
      </c>
    </row>
    <row r="24" spans="1:2" x14ac:dyDescent="0.3">
      <c r="A24" t="s">
        <v>1829</v>
      </c>
      <c r="B24" t="s">
        <v>3424</v>
      </c>
    </row>
    <row r="25" spans="1:2" x14ac:dyDescent="0.3">
      <c r="A25" t="s">
        <v>3193</v>
      </c>
      <c r="B25" t="s">
        <v>3425</v>
      </c>
    </row>
    <row r="26" spans="1:2" x14ac:dyDescent="0.3">
      <c r="A26" t="s">
        <v>3195</v>
      </c>
      <c r="B26" t="s">
        <v>3419</v>
      </c>
    </row>
    <row r="27" spans="1:2" x14ac:dyDescent="0.3">
      <c r="A27" t="s">
        <v>416</v>
      </c>
      <c r="B27" t="s">
        <v>3422</v>
      </c>
    </row>
    <row r="28" spans="1:2" x14ac:dyDescent="0.3">
      <c r="A28" t="s">
        <v>416</v>
      </c>
      <c r="B28" t="s">
        <v>3426</v>
      </c>
    </row>
    <row r="29" spans="1:2" x14ac:dyDescent="0.3">
      <c r="A29" t="s">
        <v>1210</v>
      </c>
      <c r="B29" t="s">
        <v>3419</v>
      </c>
    </row>
    <row r="30" spans="1:2" x14ac:dyDescent="0.3">
      <c r="A30" t="s">
        <v>2306</v>
      </c>
      <c r="B30" t="s">
        <v>3426</v>
      </c>
    </row>
    <row r="31" spans="1:2" x14ac:dyDescent="0.3">
      <c r="A31" t="s">
        <v>1234</v>
      </c>
      <c r="B31" t="s">
        <v>3425</v>
      </c>
    </row>
    <row r="32" spans="1:2" x14ac:dyDescent="0.3">
      <c r="A32" t="s">
        <v>1234</v>
      </c>
      <c r="B32" t="s">
        <v>3422</v>
      </c>
    </row>
    <row r="33" spans="1:2" x14ac:dyDescent="0.3">
      <c r="A33" t="s">
        <v>2036</v>
      </c>
      <c r="B33" t="s">
        <v>3426</v>
      </c>
    </row>
    <row r="34" spans="1:2" x14ac:dyDescent="0.3">
      <c r="A34" t="s">
        <v>136</v>
      </c>
      <c r="B34" t="s">
        <v>3424</v>
      </c>
    </row>
    <row r="35" spans="1:2" x14ac:dyDescent="0.3">
      <c r="A35" t="s">
        <v>243</v>
      </c>
      <c r="B35" t="s">
        <v>3424</v>
      </c>
    </row>
    <row r="36" spans="1:2" x14ac:dyDescent="0.3">
      <c r="A36" t="s">
        <v>2790</v>
      </c>
      <c r="B36" t="s">
        <v>3424</v>
      </c>
    </row>
    <row r="37" spans="1:2" x14ac:dyDescent="0.3">
      <c r="A37" t="s">
        <v>2974</v>
      </c>
      <c r="B37" t="s">
        <v>3424</v>
      </c>
    </row>
    <row r="38" spans="1:2" x14ac:dyDescent="0.3">
      <c r="A38" t="s">
        <v>3207</v>
      </c>
      <c r="B38" t="s">
        <v>2761</v>
      </c>
    </row>
    <row r="39" spans="1:2" x14ac:dyDescent="0.3">
      <c r="A39" t="s">
        <v>3207</v>
      </c>
      <c r="B39" t="s">
        <v>3420</v>
      </c>
    </row>
    <row r="40" spans="1:2" x14ac:dyDescent="0.3">
      <c r="A40" t="s">
        <v>3207</v>
      </c>
      <c r="B40" t="s">
        <v>103</v>
      </c>
    </row>
    <row r="41" spans="1:2" x14ac:dyDescent="0.3">
      <c r="A41" t="s">
        <v>862</v>
      </c>
      <c r="B41" t="s">
        <v>3421</v>
      </c>
    </row>
    <row r="42" spans="1:2" x14ac:dyDescent="0.3">
      <c r="A42" t="s">
        <v>406</v>
      </c>
      <c r="B42" t="s">
        <v>580</v>
      </c>
    </row>
    <row r="43" spans="1:2" x14ac:dyDescent="0.3">
      <c r="A43" t="s">
        <v>2436</v>
      </c>
      <c r="B43" t="s">
        <v>3419</v>
      </c>
    </row>
    <row r="44" spans="1:2" x14ac:dyDescent="0.3">
      <c r="A44" t="s">
        <v>1650</v>
      </c>
      <c r="B44" t="s">
        <v>3420</v>
      </c>
    </row>
    <row r="45" spans="1:2" x14ac:dyDescent="0.3">
      <c r="A45" t="s">
        <v>211</v>
      </c>
      <c r="B45" t="s">
        <v>3420</v>
      </c>
    </row>
    <row r="46" spans="1:2" x14ac:dyDescent="0.3">
      <c r="A46" t="s">
        <v>2908</v>
      </c>
      <c r="B46" t="s">
        <v>3424</v>
      </c>
    </row>
    <row r="47" spans="1:2" x14ac:dyDescent="0.3">
      <c r="A47" t="s">
        <v>3215</v>
      </c>
      <c r="B47" t="s">
        <v>580</v>
      </c>
    </row>
    <row r="48" spans="1:2" x14ac:dyDescent="0.3">
      <c r="A48" t="s">
        <v>70</v>
      </c>
      <c r="B48" t="s">
        <v>2761</v>
      </c>
    </row>
    <row r="49" spans="1:2" x14ac:dyDescent="0.3">
      <c r="A49" t="s">
        <v>276</v>
      </c>
      <c r="B49" t="s">
        <v>3421</v>
      </c>
    </row>
    <row r="50" spans="1:2" x14ac:dyDescent="0.3">
      <c r="A50" t="s">
        <v>2317</v>
      </c>
      <c r="B50" t="s">
        <v>3424</v>
      </c>
    </row>
    <row r="51" spans="1:2" x14ac:dyDescent="0.3">
      <c r="A51" t="s">
        <v>980</v>
      </c>
      <c r="B51" t="s">
        <v>3421</v>
      </c>
    </row>
    <row r="52" spans="1:2" x14ac:dyDescent="0.3">
      <c r="A52" t="s">
        <v>1450</v>
      </c>
      <c r="B52" t="s">
        <v>3418</v>
      </c>
    </row>
    <row r="53" spans="1:2" x14ac:dyDescent="0.3">
      <c r="A53" t="s">
        <v>3223</v>
      </c>
      <c r="B53" t="s">
        <v>3419</v>
      </c>
    </row>
    <row r="54" spans="1:2" x14ac:dyDescent="0.3">
      <c r="A54" t="s">
        <v>1183</v>
      </c>
      <c r="B54" t="s">
        <v>3425</v>
      </c>
    </row>
    <row r="55" spans="1:2" x14ac:dyDescent="0.3">
      <c r="A55" t="s">
        <v>1019</v>
      </c>
      <c r="B55" t="s">
        <v>3423</v>
      </c>
    </row>
    <row r="56" spans="1:2" x14ac:dyDescent="0.3">
      <c r="A56" t="s">
        <v>2484</v>
      </c>
      <c r="B56" t="s">
        <v>3419</v>
      </c>
    </row>
    <row r="57" spans="1:2" x14ac:dyDescent="0.3">
      <c r="A57" t="s">
        <v>3019</v>
      </c>
      <c r="B57" t="s">
        <v>3421</v>
      </c>
    </row>
    <row r="58" spans="1:2" x14ac:dyDescent="0.3">
      <c r="A58" t="s">
        <v>3019</v>
      </c>
      <c r="B58" t="s">
        <v>580</v>
      </c>
    </row>
    <row r="59" spans="1:2" x14ac:dyDescent="0.3">
      <c r="A59" t="s">
        <v>2846</v>
      </c>
      <c r="B59" t="s">
        <v>3418</v>
      </c>
    </row>
    <row r="60" spans="1:2" x14ac:dyDescent="0.3">
      <c r="A60" t="s">
        <v>2146</v>
      </c>
      <c r="B60" t="s">
        <v>3421</v>
      </c>
    </row>
    <row r="61" spans="1:2" x14ac:dyDescent="0.3">
      <c r="A61" t="s">
        <v>2146</v>
      </c>
      <c r="B61" t="s">
        <v>3422</v>
      </c>
    </row>
    <row r="62" spans="1:2" x14ac:dyDescent="0.3">
      <c r="A62" t="s">
        <v>2146</v>
      </c>
      <c r="B62" t="s">
        <v>3418</v>
      </c>
    </row>
    <row r="63" spans="1:2" x14ac:dyDescent="0.3">
      <c r="A63" t="s">
        <v>157</v>
      </c>
      <c r="B63" t="s">
        <v>3422</v>
      </c>
    </row>
    <row r="64" spans="1:2" x14ac:dyDescent="0.3">
      <c r="A64" t="s">
        <v>2191</v>
      </c>
      <c r="B64" t="s">
        <v>3418</v>
      </c>
    </row>
    <row r="65" spans="1:2" x14ac:dyDescent="0.3">
      <c r="A65" t="s">
        <v>3235</v>
      </c>
      <c r="B65" t="s">
        <v>3418</v>
      </c>
    </row>
    <row r="66" spans="1:2" x14ac:dyDescent="0.3">
      <c r="A66" t="s">
        <v>1258</v>
      </c>
      <c r="B66" t="s">
        <v>3425</v>
      </c>
    </row>
    <row r="67" spans="1:2" x14ac:dyDescent="0.3">
      <c r="A67" t="s">
        <v>3089</v>
      </c>
      <c r="B67" t="s">
        <v>3418</v>
      </c>
    </row>
    <row r="68" spans="1:2" x14ac:dyDescent="0.3">
      <c r="A68" t="s">
        <v>1705</v>
      </c>
      <c r="B68" t="s">
        <v>3424</v>
      </c>
    </row>
    <row r="69" spans="1:2" x14ac:dyDescent="0.3">
      <c r="A69" t="s">
        <v>1705</v>
      </c>
      <c r="B69" t="s">
        <v>3425</v>
      </c>
    </row>
    <row r="70" spans="1:2" x14ac:dyDescent="0.3">
      <c r="A70" t="s">
        <v>2385</v>
      </c>
      <c r="B70" t="s">
        <v>2761</v>
      </c>
    </row>
    <row r="71" spans="1:2" x14ac:dyDescent="0.3">
      <c r="A71" t="s">
        <v>2619</v>
      </c>
      <c r="B71" t="s">
        <v>3419</v>
      </c>
    </row>
    <row r="72" spans="1:2" x14ac:dyDescent="0.3">
      <c r="A72" t="s">
        <v>3245</v>
      </c>
      <c r="B72" t="s">
        <v>3425</v>
      </c>
    </row>
    <row r="73" spans="1:2" x14ac:dyDescent="0.3">
      <c r="A73" t="s">
        <v>205</v>
      </c>
      <c r="B73" t="s">
        <v>3420</v>
      </c>
    </row>
    <row r="74" spans="1:2" x14ac:dyDescent="0.3">
      <c r="A74" t="s">
        <v>3250</v>
      </c>
      <c r="B74" t="s">
        <v>3418</v>
      </c>
    </row>
    <row r="75" spans="1:2" x14ac:dyDescent="0.3">
      <c r="A75" t="s">
        <v>3250</v>
      </c>
      <c r="B75" t="s">
        <v>3421</v>
      </c>
    </row>
    <row r="76" spans="1:2" x14ac:dyDescent="0.3">
      <c r="A76" t="s">
        <v>3250</v>
      </c>
      <c r="B76" t="s">
        <v>580</v>
      </c>
    </row>
    <row r="77" spans="1:2" x14ac:dyDescent="0.3">
      <c r="A77" t="s">
        <v>3252</v>
      </c>
      <c r="B77" t="s">
        <v>3418</v>
      </c>
    </row>
    <row r="78" spans="1:2" x14ac:dyDescent="0.3">
      <c r="A78" t="s">
        <v>180</v>
      </c>
      <c r="B78" t="s">
        <v>3421</v>
      </c>
    </row>
    <row r="79" spans="1:2" x14ac:dyDescent="0.3">
      <c r="A79" t="s">
        <v>2803</v>
      </c>
      <c r="B79" t="s">
        <v>3425</v>
      </c>
    </row>
    <row r="80" spans="1:2" x14ac:dyDescent="0.3">
      <c r="A80" t="s">
        <v>1059</v>
      </c>
      <c r="B80" t="s">
        <v>3421</v>
      </c>
    </row>
    <row r="81" spans="1:2" x14ac:dyDescent="0.3">
      <c r="A81" t="s">
        <v>1059</v>
      </c>
      <c r="B81" t="s">
        <v>3423</v>
      </c>
    </row>
    <row r="82" spans="1:2" x14ac:dyDescent="0.3">
      <c r="A82" t="s">
        <v>313</v>
      </c>
      <c r="B82" t="s">
        <v>3423</v>
      </c>
    </row>
    <row r="83" spans="1:2" x14ac:dyDescent="0.3">
      <c r="A83" t="s">
        <v>313</v>
      </c>
      <c r="B83" t="s">
        <v>3421</v>
      </c>
    </row>
    <row r="84" spans="1:2" x14ac:dyDescent="0.3">
      <c r="A84" t="s">
        <v>479</v>
      </c>
      <c r="B84" t="s">
        <v>3421</v>
      </c>
    </row>
    <row r="85" spans="1:2" x14ac:dyDescent="0.3">
      <c r="A85" t="s">
        <v>3258</v>
      </c>
      <c r="B85" t="s">
        <v>3418</v>
      </c>
    </row>
    <row r="86" spans="1:2" x14ac:dyDescent="0.3">
      <c r="A86" t="s">
        <v>1781</v>
      </c>
      <c r="B86" t="s">
        <v>3424</v>
      </c>
    </row>
    <row r="87" spans="1:2" x14ac:dyDescent="0.3">
      <c r="A87" t="s">
        <v>2986</v>
      </c>
      <c r="B87" t="s">
        <v>3424</v>
      </c>
    </row>
    <row r="88" spans="1:2" x14ac:dyDescent="0.3">
      <c r="A88" t="s">
        <v>3264</v>
      </c>
      <c r="B88" t="s">
        <v>3419</v>
      </c>
    </row>
    <row r="89" spans="1:2" x14ac:dyDescent="0.3">
      <c r="A89" t="s">
        <v>3114</v>
      </c>
      <c r="B89" t="s">
        <v>3427</v>
      </c>
    </row>
    <row r="90" spans="1:2" x14ac:dyDescent="0.3">
      <c r="A90" t="s">
        <v>590</v>
      </c>
      <c r="B90" t="s">
        <v>3421</v>
      </c>
    </row>
    <row r="91" spans="1:2" x14ac:dyDescent="0.3">
      <c r="A91" t="s">
        <v>1586</v>
      </c>
      <c r="B91" t="s">
        <v>3418</v>
      </c>
    </row>
    <row r="92" spans="1:2" x14ac:dyDescent="0.3">
      <c r="A92" t="s">
        <v>1719</v>
      </c>
      <c r="B92" t="s">
        <v>3426</v>
      </c>
    </row>
    <row r="93" spans="1:2" x14ac:dyDescent="0.3">
      <c r="A93" t="s">
        <v>1719</v>
      </c>
      <c r="B93" t="s">
        <v>3424</v>
      </c>
    </row>
    <row r="94" spans="1:2" x14ac:dyDescent="0.3">
      <c r="A94" t="s">
        <v>653</v>
      </c>
      <c r="B94" t="s">
        <v>3428</v>
      </c>
    </row>
    <row r="95" spans="1:2" x14ac:dyDescent="0.3">
      <c r="A95" t="s">
        <v>504</v>
      </c>
      <c r="B95" t="s">
        <v>580</v>
      </c>
    </row>
    <row r="96" spans="1:2" x14ac:dyDescent="0.3">
      <c r="A96" t="s">
        <v>2815</v>
      </c>
      <c r="B96" t="s">
        <v>3418</v>
      </c>
    </row>
    <row r="97" spans="1:2" x14ac:dyDescent="0.3">
      <c r="A97" t="s">
        <v>444</v>
      </c>
      <c r="B97" t="s">
        <v>3426</v>
      </c>
    </row>
    <row r="98" spans="1:2" x14ac:dyDescent="0.3">
      <c r="A98" t="s">
        <v>387</v>
      </c>
      <c r="B98" t="s">
        <v>580</v>
      </c>
    </row>
    <row r="99" spans="1:2" x14ac:dyDescent="0.3">
      <c r="A99" t="s">
        <v>3276</v>
      </c>
      <c r="B99" t="s">
        <v>3423</v>
      </c>
    </row>
    <row r="100" spans="1:2" x14ac:dyDescent="0.3">
      <c r="A100" t="s">
        <v>509</v>
      </c>
      <c r="B100" t="s">
        <v>580</v>
      </c>
    </row>
    <row r="101" spans="1:2" x14ac:dyDescent="0.3">
      <c r="A101" t="s">
        <v>2978</v>
      </c>
      <c r="B101" t="s">
        <v>3420</v>
      </c>
    </row>
    <row r="102" spans="1:2" x14ac:dyDescent="0.3">
      <c r="A102" t="s">
        <v>468</v>
      </c>
      <c r="B102" t="s">
        <v>3424</v>
      </c>
    </row>
    <row r="103" spans="1:2" x14ac:dyDescent="0.3">
      <c r="A103" t="s">
        <v>2945</v>
      </c>
      <c r="B103" t="s">
        <v>580</v>
      </c>
    </row>
    <row r="104" spans="1:2" x14ac:dyDescent="0.3">
      <c r="A104" t="s">
        <v>2945</v>
      </c>
      <c r="B104" t="s">
        <v>3421</v>
      </c>
    </row>
    <row r="105" spans="1:2" x14ac:dyDescent="0.3">
      <c r="A105" t="s">
        <v>3429</v>
      </c>
      <c r="B105" t="s">
        <v>3430</v>
      </c>
    </row>
    <row r="106" spans="1:2" x14ac:dyDescent="0.3">
      <c r="A106" t="s">
        <v>2713</v>
      </c>
      <c r="B106" t="s">
        <v>3419</v>
      </c>
    </row>
    <row r="107" spans="1:2" x14ac:dyDescent="0.3">
      <c r="A107" t="s">
        <v>3287</v>
      </c>
      <c r="B107" t="s">
        <v>580</v>
      </c>
    </row>
    <row r="108" spans="1:2" x14ac:dyDescent="0.3">
      <c r="A108" t="s">
        <v>558</v>
      </c>
      <c r="B108" t="s">
        <v>580</v>
      </c>
    </row>
    <row r="109" spans="1:2" x14ac:dyDescent="0.3">
      <c r="A109" t="s">
        <v>2873</v>
      </c>
      <c r="B109" t="s">
        <v>580</v>
      </c>
    </row>
    <row r="110" spans="1:2" x14ac:dyDescent="0.3">
      <c r="A110" t="s">
        <v>1940</v>
      </c>
      <c r="B110" t="s">
        <v>3425</v>
      </c>
    </row>
    <row r="111" spans="1:2" x14ac:dyDescent="0.3">
      <c r="A111" t="s">
        <v>1940</v>
      </c>
      <c r="B111" t="s">
        <v>3422</v>
      </c>
    </row>
    <row r="112" spans="1:2" x14ac:dyDescent="0.3">
      <c r="A112" t="s">
        <v>1940</v>
      </c>
      <c r="B112" t="s">
        <v>3426</v>
      </c>
    </row>
    <row r="113" spans="1:2" x14ac:dyDescent="0.3">
      <c r="A113" t="s">
        <v>1679</v>
      </c>
      <c r="B113" t="s">
        <v>3420</v>
      </c>
    </row>
    <row r="114" spans="1:2" x14ac:dyDescent="0.3">
      <c r="A114" t="s">
        <v>3293</v>
      </c>
      <c r="B114" t="s">
        <v>3418</v>
      </c>
    </row>
    <row r="115" spans="1:2" x14ac:dyDescent="0.3">
      <c r="A115" t="s">
        <v>1272</v>
      </c>
      <c r="B115" t="s">
        <v>3425</v>
      </c>
    </row>
    <row r="116" spans="1:2" x14ac:dyDescent="0.3">
      <c r="A116" t="s">
        <v>1509</v>
      </c>
      <c r="B116" t="s">
        <v>3418</v>
      </c>
    </row>
    <row r="117" spans="1:2" x14ac:dyDescent="0.3">
      <c r="A117" t="s">
        <v>1639</v>
      </c>
      <c r="B117" t="s">
        <v>3420</v>
      </c>
    </row>
    <row r="118" spans="1:2" x14ac:dyDescent="0.3">
      <c r="A118" t="s">
        <v>196</v>
      </c>
      <c r="B118" t="s">
        <v>3420</v>
      </c>
    </row>
    <row r="119" spans="1:2" x14ac:dyDescent="0.3">
      <c r="A119" t="s">
        <v>2159</v>
      </c>
      <c r="B119" t="s">
        <v>3426</v>
      </c>
    </row>
    <row r="120" spans="1:2" x14ac:dyDescent="0.3">
      <c r="A120" t="s">
        <v>258</v>
      </c>
      <c r="B120" t="s">
        <v>3426</v>
      </c>
    </row>
    <row r="121" spans="1:2" x14ac:dyDescent="0.3">
      <c r="A121" t="s">
        <v>258</v>
      </c>
      <c r="B121" t="s">
        <v>3418</v>
      </c>
    </row>
    <row r="122" spans="1:2" x14ac:dyDescent="0.3">
      <c r="A122" t="s">
        <v>229</v>
      </c>
      <c r="B122" t="s">
        <v>3424</v>
      </c>
    </row>
    <row r="123" spans="1:2" x14ac:dyDescent="0.3">
      <c r="A123" t="s">
        <v>2885</v>
      </c>
      <c r="B123" t="s">
        <v>3418</v>
      </c>
    </row>
    <row r="124" spans="1:2" x14ac:dyDescent="0.3">
      <c r="A124" t="s">
        <v>3305</v>
      </c>
      <c r="B124" t="s">
        <v>3423</v>
      </c>
    </row>
    <row r="125" spans="1:2" x14ac:dyDescent="0.3">
      <c r="A125" t="s">
        <v>3305</v>
      </c>
      <c r="B125" t="s">
        <v>3421</v>
      </c>
    </row>
    <row r="126" spans="1:2" x14ac:dyDescent="0.3">
      <c r="A126" s="113" t="s">
        <v>582</v>
      </c>
      <c r="B126" t="s">
        <v>580</v>
      </c>
    </row>
    <row r="127" spans="1:2" x14ac:dyDescent="0.3">
      <c r="A127" t="s">
        <v>3308</v>
      </c>
      <c r="B127" t="s">
        <v>3421</v>
      </c>
    </row>
    <row r="128" spans="1:2" x14ac:dyDescent="0.3">
      <c r="A128" s="113" t="s">
        <v>1971</v>
      </c>
      <c r="B128" t="s">
        <v>3426</v>
      </c>
    </row>
    <row r="129" spans="1:2" x14ac:dyDescent="0.3">
      <c r="A129" t="s">
        <v>2136</v>
      </c>
      <c r="B129" t="s">
        <v>3422</v>
      </c>
    </row>
    <row r="130" spans="1:2" x14ac:dyDescent="0.3">
      <c r="A130" t="s">
        <v>2136</v>
      </c>
      <c r="B130" t="s">
        <v>3426</v>
      </c>
    </row>
    <row r="131" spans="1:2" x14ac:dyDescent="0.3">
      <c r="A131" t="s">
        <v>2136</v>
      </c>
      <c r="B131" t="s">
        <v>3425</v>
      </c>
    </row>
    <row r="132" spans="1:2" x14ac:dyDescent="0.3">
      <c r="A132" t="s">
        <v>3312</v>
      </c>
      <c r="B132" t="s">
        <v>3421</v>
      </c>
    </row>
    <row r="133" spans="1:2" x14ac:dyDescent="0.3">
      <c r="A133" t="s">
        <v>2926</v>
      </c>
      <c r="B133" t="s">
        <v>3421</v>
      </c>
    </row>
    <row r="134" spans="1:2" x14ac:dyDescent="0.3">
      <c r="A134" t="s">
        <v>1976</v>
      </c>
      <c r="B134" t="s">
        <v>3422</v>
      </c>
    </row>
    <row r="135" spans="1:2" x14ac:dyDescent="0.3">
      <c r="A135" t="s">
        <v>1517</v>
      </c>
      <c r="B135" t="s">
        <v>580</v>
      </c>
    </row>
    <row r="136" spans="1:2" x14ac:dyDescent="0.3">
      <c r="A136" t="s">
        <v>2523</v>
      </c>
      <c r="B136" t="s">
        <v>3419</v>
      </c>
    </row>
    <row r="137" spans="1:2" x14ac:dyDescent="0.3">
      <c r="A137" t="s">
        <v>1447</v>
      </c>
      <c r="B137" t="s">
        <v>2761</v>
      </c>
    </row>
    <row r="138" spans="1:2" x14ac:dyDescent="0.3">
      <c r="A138" t="s">
        <v>2725</v>
      </c>
      <c r="B138" t="s">
        <v>3419</v>
      </c>
    </row>
    <row r="139" spans="1:2" x14ac:dyDescent="0.3">
      <c r="A139" t="s">
        <v>1298</v>
      </c>
      <c r="B139" t="s">
        <v>2761</v>
      </c>
    </row>
    <row r="140" spans="1:2" x14ac:dyDescent="0.3">
      <c r="A140" t="s">
        <v>1932</v>
      </c>
      <c r="B140" t="s">
        <v>3426</v>
      </c>
    </row>
    <row r="141" spans="1:2" x14ac:dyDescent="0.3">
      <c r="A141" t="s">
        <v>1932</v>
      </c>
      <c r="B141" t="s">
        <v>3425</v>
      </c>
    </row>
    <row r="142" spans="1:2" x14ac:dyDescent="0.3">
      <c r="A142" t="s">
        <v>1932</v>
      </c>
      <c r="B142" t="s">
        <v>3424</v>
      </c>
    </row>
    <row r="143" spans="1:2" x14ac:dyDescent="0.3">
      <c r="A143" t="s">
        <v>1561</v>
      </c>
      <c r="B143" t="s">
        <v>3418</v>
      </c>
    </row>
    <row r="144" spans="1:2" x14ac:dyDescent="0.3">
      <c r="A144" t="s">
        <v>1561</v>
      </c>
      <c r="B144" t="s">
        <v>580</v>
      </c>
    </row>
    <row r="145" spans="1:2" x14ac:dyDescent="0.3">
      <c r="A145" t="s">
        <v>3324</v>
      </c>
      <c r="B145" t="s">
        <v>3420</v>
      </c>
    </row>
    <row r="146" spans="1:2" x14ac:dyDescent="0.3">
      <c r="A146" t="s">
        <v>333</v>
      </c>
      <c r="B146" t="s">
        <v>3421</v>
      </c>
    </row>
    <row r="147" spans="1:2" x14ac:dyDescent="0.3">
      <c r="A147" t="s">
        <v>1114</v>
      </c>
      <c r="B147" t="s">
        <v>580</v>
      </c>
    </row>
    <row r="148" spans="1:2" x14ac:dyDescent="0.3">
      <c r="A148" t="s">
        <v>1991</v>
      </c>
      <c r="B148" t="s">
        <v>2761</v>
      </c>
    </row>
    <row r="149" spans="1:2" x14ac:dyDescent="0.3">
      <c r="A149" t="s">
        <v>1991</v>
      </c>
      <c r="B149" t="s">
        <v>3422</v>
      </c>
    </row>
    <row r="150" spans="1:2" x14ac:dyDescent="0.3">
      <c r="A150" t="s">
        <v>3329</v>
      </c>
      <c r="B150" t="s">
        <v>3420</v>
      </c>
    </row>
    <row r="151" spans="1:2" x14ac:dyDescent="0.3">
      <c r="A151" t="s">
        <v>105</v>
      </c>
      <c r="B151" t="s">
        <v>103</v>
      </c>
    </row>
    <row r="152" spans="1:2" x14ac:dyDescent="0.3">
      <c r="A152" t="s">
        <v>906</v>
      </c>
      <c r="B152" t="s">
        <v>3423</v>
      </c>
    </row>
    <row r="153" spans="1:2" x14ac:dyDescent="0.3">
      <c r="A153" t="s">
        <v>752</v>
      </c>
      <c r="B153" t="s">
        <v>580</v>
      </c>
    </row>
    <row r="154" spans="1:2" x14ac:dyDescent="0.3">
      <c r="A154" t="s">
        <v>1477</v>
      </c>
      <c r="B154" t="s">
        <v>3418</v>
      </c>
    </row>
    <row r="155" spans="1:2" x14ac:dyDescent="0.3">
      <c r="A155" t="s">
        <v>3337</v>
      </c>
      <c r="B155" t="s">
        <v>580</v>
      </c>
    </row>
    <row r="156" spans="1:2" x14ac:dyDescent="0.3">
      <c r="A156" t="s">
        <v>1312</v>
      </c>
      <c r="B156" t="s">
        <v>3419</v>
      </c>
    </row>
    <row r="157" spans="1:2" x14ac:dyDescent="0.3">
      <c r="A157" t="s">
        <v>1312</v>
      </c>
      <c r="B157" t="s">
        <v>2761</v>
      </c>
    </row>
    <row r="158" spans="1:2" x14ac:dyDescent="0.3">
      <c r="A158" t="s">
        <v>1802</v>
      </c>
      <c r="B158" t="s">
        <v>3424</v>
      </c>
    </row>
    <row r="159" spans="1:2" x14ac:dyDescent="0.3">
      <c r="A159" t="s">
        <v>1329</v>
      </c>
      <c r="B159" t="s">
        <v>3419</v>
      </c>
    </row>
    <row r="160" spans="1:2" x14ac:dyDescent="0.3">
      <c r="A160" t="s">
        <v>3344</v>
      </c>
      <c r="B160" t="s">
        <v>3419</v>
      </c>
    </row>
    <row r="161" spans="1:2" x14ac:dyDescent="0.3">
      <c r="A161" t="s">
        <v>365</v>
      </c>
      <c r="B161" t="s">
        <v>580</v>
      </c>
    </row>
    <row r="162" spans="1:2" x14ac:dyDescent="0.3">
      <c r="A162" t="s">
        <v>1340</v>
      </c>
      <c r="B162" t="s">
        <v>2761</v>
      </c>
    </row>
    <row r="163" spans="1:2" x14ac:dyDescent="0.3">
      <c r="A163" t="s">
        <v>1914</v>
      </c>
      <c r="B163" t="s">
        <v>3425</v>
      </c>
    </row>
    <row r="164" spans="1:2" x14ac:dyDescent="0.3">
      <c r="A164" t="s">
        <v>1352</v>
      </c>
      <c r="B164" t="s">
        <v>3425</v>
      </c>
    </row>
    <row r="165" spans="1:2" x14ac:dyDescent="0.3">
      <c r="A165" t="s">
        <v>2074</v>
      </c>
      <c r="B165" t="s">
        <v>3425</v>
      </c>
    </row>
    <row r="166" spans="1:2" x14ac:dyDescent="0.3">
      <c r="A166" t="s">
        <v>2894</v>
      </c>
      <c r="B166" t="s">
        <v>103</v>
      </c>
    </row>
    <row r="167" spans="1:2" x14ac:dyDescent="0.3">
      <c r="A167" t="s">
        <v>2377</v>
      </c>
      <c r="B167" t="s">
        <v>3426</v>
      </c>
    </row>
    <row r="168" spans="1:2" x14ac:dyDescent="0.3">
      <c r="A168" t="s">
        <v>2377</v>
      </c>
      <c r="B168" t="s">
        <v>3424</v>
      </c>
    </row>
    <row r="169" spans="1:2" x14ac:dyDescent="0.3">
      <c r="A169" t="s">
        <v>2585</v>
      </c>
      <c r="B169" t="s">
        <v>3424</v>
      </c>
    </row>
    <row r="170" spans="1:2" x14ac:dyDescent="0.3">
      <c r="A170" t="s">
        <v>3143</v>
      </c>
      <c r="B170" t="s">
        <v>3427</v>
      </c>
    </row>
    <row r="171" spans="1:2" x14ac:dyDescent="0.3">
      <c r="A171" t="s">
        <v>671</v>
      </c>
      <c r="B171" t="s">
        <v>580</v>
      </c>
    </row>
    <row r="172" spans="1:2" x14ac:dyDescent="0.3">
      <c r="A172" t="s">
        <v>2763</v>
      </c>
      <c r="B172" t="s">
        <v>3420</v>
      </c>
    </row>
    <row r="173" spans="1:2" x14ac:dyDescent="0.3">
      <c r="A173" t="s">
        <v>2763</v>
      </c>
      <c r="B173" t="s">
        <v>2761</v>
      </c>
    </row>
    <row r="174" spans="1:2" x14ac:dyDescent="0.3">
      <c r="A174" t="s">
        <v>2763</v>
      </c>
      <c r="B174" t="s">
        <v>3419</v>
      </c>
    </row>
    <row r="175" spans="1:2" x14ac:dyDescent="0.3">
      <c r="A175" t="s">
        <v>3358</v>
      </c>
      <c r="B175" t="s">
        <v>3428</v>
      </c>
    </row>
    <row r="176" spans="1:2" x14ac:dyDescent="0.3">
      <c r="A176" s="114" t="s">
        <v>1839</v>
      </c>
      <c r="B176" t="s">
        <v>3424</v>
      </c>
    </row>
    <row r="177" spans="1:2" x14ac:dyDescent="0.3">
      <c r="A177" t="s">
        <v>1372</v>
      </c>
      <c r="B177" t="s">
        <v>3425</v>
      </c>
    </row>
    <row r="178" spans="1:2" x14ac:dyDescent="0.3">
      <c r="A178" s="114" t="s">
        <v>1372</v>
      </c>
      <c r="B178" t="s">
        <v>3362</v>
      </c>
    </row>
    <row r="179" spans="1:2" x14ac:dyDescent="0.3">
      <c r="A179" t="s">
        <v>2677</v>
      </c>
      <c r="B179" t="s">
        <v>3419</v>
      </c>
    </row>
    <row r="180" spans="1:2" x14ac:dyDescent="0.3">
      <c r="A180" t="s">
        <v>1604</v>
      </c>
      <c r="B180" t="s">
        <v>3426</v>
      </c>
    </row>
    <row r="181" spans="1:2" x14ac:dyDescent="0.3">
      <c r="A181" t="s">
        <v>1604</v>
      </c>
      <c r="B181" t="s">
        <v>3425</v>
      </c>
    </row>
    <row r="182" spans="1:2" x14ac:dyDescent="0.3">
      <c r="A182" t="s">
        <v>434</v>
      </c>
      <c r="B182" t="s">
        <v>3426</v>
      </c>
    </row>
    <row r="183" spans="1:2" x14ac:dyDescent="0.3">
      <c r="A183" t="s">
        <v>3367</v>
      </c>
      <c r="B183" t="s">
        <v>3422</v>
      </c>
    </row>
    <row r="184" spans="1:2" x14ac:dyDescent="0.3">
      <c r="A184" t="s">
        <v>3369</v>
      </c>
      <c r="B184" t="s">
        <v>3419</v>
      </c>
    </row>
    <row r="185" spans="1:2" x14ac:dyDescent="0.3">
      <c r="A185" t="s">
        <v>2596</v>
      </c>
      <c r="B185" t="s">
        <v>3419</v>
      </c>
    </row>
    <row r="186" spans="1:2" x14ac:dyDescent="0.3">
      <c r="A186" t="s">
        <v>1813</v>
      </c>
      <c r="B186" t="s">
        <v>3424</v>
      </c>
    </row>
    <row r="187" spans="1:2" x14ac:dyDescent="0.3">
      <c r="A187" t="s">
        <v>3373</v>
      </c>
      <c r="B187" t="s">
        <v>3425</v>
      </c>
    </row>
    <row r="188" spans="1:2" x14ac:dyDescent="0.3">
      <c r="A188" t="s">
        <v>3375</v>
      </c>
      <c r="B188" t="s">
        <v>3425</v>
      </c>
    </row>
    <row r="189" spans="1:2" x14ac:dyDescent="0.3">
      <c r="A189" t="s">
        <v>3375</v>
      </c>
      <c r="B189" t="s">
        <v>3426</v>
      </c>
    </row>
    <row r="190" spans="1:2" x14ac:dyDescent="0.3">
      <c r="A190" t="s">
        <v>3375</v>
      </c>
      <c r="B190" t="s">
        <v>3424</v>
      </c>
    </row>
    <row r="191" spans="1:2" x14ac:dyDescent="0.3">
      <c r="A191" t="s">
        <v>2653</v>
      </c>
      <c r="B191" t="s">
        <v>3419</v>
      </c>
    </row>
    <row r="192" spans="1:2" x14ac:dyDescent="0.3">
      <c r="A192" t="s">
        <v>2831</v>
      </c>
      <c r="B192" t="s">
        <v>3418</v>
      </c>
    </row>
    <row r="193" spans="1:2" x14ac:dyDescent="0.3">
      <c r="A193" t="s">
        <v>1773</v>
      </c>
      <c r="B193" t="s">
        <v>3426</v>
      </c>
    </row>
    <row r="194" spans="1:2" x14ac:dyDescent="0.3">
      <c r="A194" t="s">
        <v>1773</v>
      </c>
      <c r="B194" t="s">
        <v>3418</v>
      </c>
    </row>
    <row r="195" spans="1:2" x14ac:dyDescent="0.3">
      <c r="A195" t="s">
        <v>2271</v>
      </c>
      <c r="B195" t="s">
        <v>3426</v>
      </c>
    </row>
    <row r="196" spans="1:2" x14ac:dyDescent="0.3">
      <c r="A196" t="s">
        <v>2271</v>
      </c>
      <c r="B196" t="s">
        <v>3418</v>
      </c>
    </row>
    <row r="197" spans="1:2" x14ac:dyDescent="0.3">
      <c r="A197" t="s">
        <v>3380</v>
      </c>
      <c r="B197" t="s">
        <v>3423</v>
      </c>
    </row>
    <row r="198" spans="1:2" x14ac:dyDescent="0.3">
      <c r="A198" t="s">
        <v>3382</v>
      </c>
      <c r="B198" t="s">
        <v>3425</v>
      </c>
    </row>
    <row r="199" spans="1:2" x14ac:dyDescent="0.3">
      <c r="A199" t="s">
        <v>2635</v>
      </c>
      <c r="B199" t="s">
        <v>3421</v>
      </c>
    </row>
    <row r="200" spans="1:2" x14ac:dyDescent="0.3">
      <c r="A200" t="s">
        <v>2635</v>
      </c>
      <c r="B200" t="s">
        <v>3418</v>
      </c>
    </row>
    <row r="201" spans="1:2" x14ac:dyDescent="0.3">
      <c r="A201" t="s">
        <v>3030</v>
      </c>
      <c r="B201" t="s">
        <v>3419</v>
      </c>
    </row>
    <row r="202" spans="1:2" x14ac:dyDescent="0.3">
      <c r="A202" t="s">
        <v>3107</v>
      </c>
      <c r="B202" t="s">
        <v>3424</v>
      </c>
    </row>
    <row r="203" spans="1:2" x14ac:dyDescent="0.3">
      <c r="A203" t="s">
        <v>3387</v>
      </c>
      <c r="B203" t="s">
        <v>3427</v>
      </c>
    </row>
    <row r="204" spans="1:2" x14ac:dyDescent="0.3">
      <c r="A204" t="s">
        <v>1461</v>
      </c>
      <c r="B204" t="s">
        <v>580</v>
      </c>
    </row>
    <row r="205" spans="1:2" x14ac:dyDescent="0.3">
      <c r="A205" t="s">
        <v>732</v>
      </c>
      <c r="B205" t="s">
        <v>580</v>
      </c>
    </row>
    <row r="206" spans="1:2" x14ac:dyDescent="0.3">
      <c r="A206" t="s">
        <v>1095</v>
      </c>
      <c r="B206" t="s">
        <v>580</v>
      </c>
    </row>
    <row r="207" spans="1:2" x14ac:dyDescent="0.3">
      <c r="A207" t="s">
        <v>3394</v>
      </c>
      <c r="B207" t="s">
        <v>3418</v>
      </c>
    </row>
    <row r="208" spans="1:2" x14ac:dyDescent="0.3">
      <c r="A208" t="s">
        <v>3394</v>
      </c>
      <c r="B208" t="s">
        <v>3426</v>
      </c>
    </row>
    <row r="209" spans="1:2" x14ac:dyDescent="0.3">
      <c r="A209" t="s">
        <v>3396</v>
      </c>
      <c r="B209" t="s">
        <v>3420</v>
      </c>
    </row>
    <row r="210" spans="1:2" x14ac:dyDescent="0.3">
      <c r="A210" t="s">
        <v>808</v>
      </c>
      <c r="B210" t="s">
        <v>103</v>
      </c>
    </row>
    <row r="211" spans="1:2" x14ac:dyDescent="0.3">
      <c r="A211" t="s">
        <v>808</v>
      </c>
      <c r="B211" t="s">
        <v>3420</v>
      </c>
    </row>
    <row r="212" spans="1:2" x14ac:dyDescent="0.3">
      <c r="A212" t="s">
        <v>1429</v>
      </c>
      <c r="B212" t="s">
        <v>3419</v>
      </c>
    </row>
    <row r="213" spans="1:2" x14ac:dyDescent="0.3">
      <c r="A213" t="s">
        <v>1429</v>
      </c>
      <c r="B213" t="s">
        <v>3425</v>
      </c>
    </row>
    <row r="214" spans="1:2" x14ac:dyDescent="0.3">
      <c r="A214" t="s">
        <v>1547</v>
      </c>
      <c r="B214" t="s">
        <v>580</v>
      </c>
    </row>
    <row r="215" spans="1:2" x14ac:dyDescent="0.3">
      <c r="A215" t="s">
        <v>1547</v>
      </c>
      <c r="B215" t="s">
        <v>580</v>
      </c>
    </row>
    <row r="216" spans="1:2" x14ac:dyDescent="0.3">
      <c r="A216" t="s">
        <v>2228</v>
      </c>
      <c r="B216" t="s">
        <v>3426</v>
      </c>
    </row>
    <row r="217" spans="1:2" x14ac:dyDescent="0.3">
      <c r="A217" t="s">
        <v>2228</v>
      </c>
      <c r="B217" t="s">
        <v>3418</v>
      </c>
    </row>
    <row r="218" spans="1:2" x14ac:dyDescent="0.3">
      <c r="A218" t="s">
        <v>685</v>
      </c>
      <c r="B218" t="s">
        <v>3423</v>
      </c>
    </row>
    <row r="219" spans="1:2" x14ac:dyDescent="0.3">
      <c r="A219" t="s">
        <v>3403</v>
      </c>
      <c r="B219" t="s">
        <v>3418</v>
      </c>
    </row>
    <row r="220" spans="1:2" x14ac:dyDescent="0.3">
      <c r="A220" t="s">
        <v>2860</v>
      </c>
      <c r="B220" t="s">
        <v>580</v>
      </c>
    </row>
    <row r="221" spans="1:2" x14ac:dyDescent="0.3">
      <c r="A221" t="s">
        <v>2057</v>
      </c>
      <c r="B221" t="s">
        <v>3426</v>
      </c>
    </row>
    <row r="222" spans="1:2" x14ac:dyDescent="0.3">
      <c r="A222" t="s">
        <v>1861</v>
      </c>
      <c r="B222" t="s">
        <v>3418</v>
      </c>
    </row>
    <row r="223" spans="1:2" x14ac:dyDescent="0.3">
      <c r="A223" t="s">
        <v>1861</v>
      </c>
      <c r="B223" t="s">
        <v>3422</v>
      </c>
    </row>
    <row r="224" spans="1:2" x14ac:dyDescent="0.3">
      <c r="A224" t="s">
        <v>2346</v>
      </c>
      <c r="B224" t="s">
        <v>3426</v>
      </c>
    </row>
    <row r="225" spans="1:2" x14ac:dyDescent="0.3">
      <c r="A225" t="s">
        <v>2346</v>
      </c>
      <c r="B225" t="s">
        <v>3424</v>
      </c>
    </row>
    <row r="226" spans="1:2" x14ac:dyDescent="0.3">
      <c r="A226" t="s">
        <v>1417</v>
      </c>
      <c r="B226" t="s">
        <v>3425</v>
      </c>
    </row>
    <row r="227" spans="1:2" x14ac:dyDescent="0.3">
      <c r="A227" t="s">
        <v>1071</v>
      </c>
      <c r="B227" t="s">
        <v>580</v>
      </c>
    </row>
    <row r="228" spans="1:2" x14ac:dyDescent="0.3">
      <c r="A228" t="s">
        <v>711</v>
      </c>
      <c r="B228" t="s">
        <v>103</v>
      </c>
    </row>
    <row r="229" spans="1:2" x14ac:dyDescent="0.3">
      <c r="A229" t="s">
        <v>2422</v>
      </c>
      <c r="B229" t="s">
        <v>3425</v>
      </c>
    </row>
    <row r="230" spans="1:2" x14ac:dyDescent="0.3">
      <c r="A230" t="s">
        <v>1396</v>
      </c>
      <c r="B230" t="s">
        <v>2761</v>
      </c>
    </row>
    <row r="231" spans="1:2" x14ac:dyDescent="0.3">
      <c r="A231" t="s">
        <v>2089</v>
      </c>
      <c r="B231" t="s">
        <v>3422</v>
      </c>
    </row>
    <row r="232" spans="1:2" x14ac:dyDescent="0.3">
      <c r="A232" t="s">
        <v>2089</v>
      </c>
      <c r="B232" t="s">
        <v>3421</v>
      </c>
    </row>
    <row r="233" spans="1:2" x14ac:dyDescent="0.3">
      <c r="A233" t="s">
        <v>2738</v>
      </c>
      <c r="B233" t="s">
        <v>3419</v>
      </c>
    </row>
    <row r="234" spans="1:2" x14ac:dyDescent="0.3">
      <c r="A234" t="s">
        <v>516</v>
      </c>
      <c r="B234" t="s">
        <v>103</v>
      </c>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2"/>
  <sheetViews>
    <sheetView zoomScale="50" zoomScaleNormal="50" workbookViewId="0">
      <selection activeCell="C1" sqref="C1"/>
    </sheetView>
  </sheetViews>
  <sheetFormatPr baseColWidth="10" defaultColWidth="8.88671875" defaultRowHeight="14.4" x14ac:dyDescent="0.3"/>
  <cols>
    <col min="1" max="1" width="20.5546875" customWidth="1"/>
    <col min="2" max="2" width="36.33203125" customWidth="1"/>
    <col min="3" max="3" width="131.44140625" customWidth="1"/>
    <col min="4" max="1025" width="10.6640625" customWidth="1"/>
  </cols>
  <sheetData>
    <row r="1" spans="1:32" x14ac:dyDescent="0.3">
      <c r="A1" s="112" t="s">
        <v>3168</v>
      </c>
      <c r="B1" s="115" t="s">
        <v>44</v>
      </c>
      <c r="C1" s="112"/>
      <c r="AF1" t="s">
        <v>44</v>
      </c>
    </row>
    <row r="2" spans="1:32" x14ac:dyDescent="0.3">
      <c r="A2" t="s">
        <v>1575</v>
      </c>
      <c r="B2" s="116" t="s">
        <v>3431</v>
      </c>
      <c r="AF2" t="s">
        <v>3431</v>
      </c>
    </row>
    <row r="3" spans="1:32" x14ac:dyDescent="0.3">
      <c r="A3" t="s">
        <v>3172</v>
      </c>
      <c r="B3" s="116" t="s">
        <v>3432</v>
      </c>
      <c r="AF3" t="s">
        <v>3432</v>
      </c>
    </row>
    <row r="4" spans="1:32" x14ac:dyDescent="0.3">
      <c r="A4" t="s">
        <v>3174</v>
      </c>
      <c r="B4" s="116" t="s">
        <v>3433</v>
      </c>
      <c r="AF4" t="s">
        <v>3433</v>
      </c>
    </row>
    <row r="5" spans="1:32" x14ac:dyDescent="0.3">
      <c r="A5" t="s">
        <v>1522</v>
      </c>
      <c r="B5" s="116" t="s">
        <v>3434</v>
      </c>
      <c r="AF5" t="s">
        <v>3434</v>
      </c>
    </row>
    <row r="6" spans="1:32" x14ac:dyDescent="0.3">
      <c r="A6" t="s">
        <v>2405</v>
      </c>
      <c r="B6" s="116" t="s">
        <v>3435</v>
      </c>
      <c r="AF6" t="s">
        <v>3435</v>
      </c>
    </row>
    <row r="7" spans="1:32" x14ac:dyDescent="0.3">
      <c r="A7" t="s">
        <v>2537</v>
      </c>
      <c r="B7" s="116" t="s">
        <v>3436</v>
      </c>
      <c r="AF7" t="s">
        <v>3436</v>
      </c>
    </row>
    <row r="8" spans="1:32" x14ac:dyDescent="0.3">
      <c r="A8" t="s">
        <v>399</v>
      </c>
      <c r="B8" s="116" t="s">
        <v>3437</v>
      </c>
      <c r="AF8" t="s">
        <v>3437</v>
      </c>
    </row>
    <row r="9" spans="1:32" x14ac:dyDescent="0.3">
      <c r="A9" t="s">
        <v>1628</v>
      </c>
      <c r="B9" s="116" t="s">
        <v>3438</v>
      </c>
      <c r="AF9" t="s">
        <v>3438</v>
      </c>
    </row>
    <row r="10" spans="1:32" x14ac:dyDescent="0.3">
      <c r="A10" t="s">
        <v>831</v>
      </c>
      <c r="B10" s="116" t="s">
        <v>3439</v>
      </c>
      <c r="AF10" t="s">
        <v>3439</v>
      </c>
    </row>
    <row r="11" spans="1:32" x14ac:dyDescent="0.3">
      <c r="A11" t="s">
        <v>744</v>
      </c>
      <c r="B11" s="116" t="s">
        <v>3440</v>
      </c>
      <c r="AF11" t="s">
        <v>3440</v>
      </c>
    </row>
    <row r="12" spans="1:32" x14ac:dyDescent="0.3">
      <c r="A12" t="s">
        <v>3183</v>
      </c>
    </row>
    <row r="13" spans="1:32" x14ac:dyDescent="0.3">
      <c r="A13" t="s">
        <v>2211</v>
      </c>
      <c r="B13" s="116" t="s">
        <v>3441</v>
      </c>
      <c r="AF13" t="s">
        <v>3441</v>
      </c>
    </row>
    <row r="14" spans="1:32" x14ac:dyDescent="0.3">
      <c r="A14" t="s">
        <v>2961</v>
      </c>
      <c r="B14" s="116" t="s">
        <v>3441</v>
      </c>
      <c r="AF14" t="s">
        <v>3441</v>
      </c>
    </row>
    <row r="15" spans="1:32" x14ac:dyDescent="0.3">
      <c r="A15" t="s">
        <v>1154</v>
      </c>
      <c r="B15" s="116" t="s">
        <v>3442</v>
      </c>
      <c r="AF15" t="s">
        <v>3442</v>
      </c>
    </row>
    <row r="16" spans="1:32" x14ac:dyDescent="0.3">
      <c r="A16" t="s">
        <v>3188</v>
      </c>
      <c r="B16" s="116" t="s">
        <v>3443</v>
      </c>
      <c r="AF16" t="s">
        <v>3443</v>
      </c>
    </row>
    <row r="17" spans="1:32" x14ac:dyDescent="0.3">
      <c r="A17" t="s">
        <v>347</v>
      </c>
      <c r="B17" s="116" t="s">
        <v>3444</v>
      </c>
      <c r="AF17" t="s">
        <v>3444</v>
      </c>
    </row>
    <row r="18" spans="1:32" x14ac:dyDescent="0.3">
      <c r="A18" t="s">
        <v>3049</v>
      </c>
      <c r="B18" s="116" t="s">
        <v>3445</v>
      </c>
      <c r="AF18" t="s">
        <v>3445</v>
      </c>
    </row>
    <row r="19" spans="1:32" x14ac:dyDescent="0.3">
      <c r="A19" t="s">
        <v>1829</v>
      </c>
      <c r="B19" s="116" t="s">
        <v>3446</v>
      </c>
      <c r="AF19" t="s">
        <v>3446</v>
      </c>
    </row>
    <row r="20" spans="1:32" x14ac:dyDescent="0.3">
      <c r="A20" t="s">
        <v>3193</v>
      </c>
      <c r="B20" s="116" t="s">
        <v>3447</v>
      </c>
      <c r="AF20" t="s">
        <v>3447</v>
      </c>
    </row>
    <row r="21" spans="1:32" x14ac:dyDescent="0.3">
      <c r="A21" t="s">
        <v>3195</v>
      </c>
      <c r="B21" s="116" t="s">
        <v>3448</v>
      </c>
      <c r="AF21" t="s">
        <v>3448</v>
      </c>
    </row>
    <row r="22" spans="1:32" x14ac:dyDescent="0.3">
      <c r="A22" t="s">
        <v>416</v>
      </c>
      <c r="B22" s="116" t="s">
        <v>3449</v>
      </c>
      <c r="AF22" t="s">
        <v>3449</v>
      </c>
    </row>
    <row r="23" spans="1:32" x14ac:dyDescent="0.3">
      <c r="A23" t="s">
        <v>1210</v>
      </c>
      <c r="B23" s="116" t="s">
        <v>3450</v>
      </c>
      <c r="AF23" t="s">
        <v>3450</v>
      </c>
    </row>
    <row r="24" spans="1:32" x14ac:dyDescent="0.3">
      <c r="A24" t="s">
        <v>2306</v>
      </c>
      <c r="B24" s="116" t="s">
        <v>3451</v>
      </c>
      <c r="AF24" t="s">
        <v>3451</v>
      </c>
    </row>
    <row r="25" spans="1:32" x14ac:dyDescent="0.3">
      <c r="A25" t="s">
        <v>1234</v>
      </c>
      <c r="B25" s="116" t="s">
        <v>3452</v>
      </c>
      <c r="AF25" t="s">
        <v>3452</v>
      </c>
    </row>
    <row r="26" spans="1:32" x14ac:dyDescent="0.3">
      <c r="A26" t="s">
        <v>2036</v>
      </c>
      <c r="B26" s="116" t="s">
        <v>3451</v>
      </c>
      <c r="AF26" t="s">
        <v>3451</v>
      </c>
    </row>
    <row r="27" spans="1:32" x14ac:dyDescent="0.3">
      <c r="A27" t="s">
        <v>136</v>
      </c>
      <c r="B27" s="116" t="s">
        <v>3446</v>
      </c>
      <c r="AF27" t="s">
        <v>3446</v>
      </c>
    </row>
    <row r="28" spans="1:32" x14ac:dyDescent="0.3">
      <c r="A28" t="s">
        <v>243</v>
      </c>
      <c r="B28" s="116" t="s">
        <v>3441</v>
      </c>
      <c r="AF28" t="s">
        <v>3441</v>
      </c>
    </row>
    <row r="29" spans="1:32" x14ac:dyDescent="0.3">
      <c r="A29" t="s">
        <v>2790</v>
      </c>
      <c r="B29" s="116" t="s">
        <v>3441</v>
      </c>
      <c r="AF29" t="s">
        <v>3441</v>
      </c>
    </row>
    <row r="30" spans="1:32" x14ac:dyDescent="0.3">
      <c r="A30" t="s">
        <v>2974</v>
      </c>
      <c r="B30" s="116" t="s">
        <v>3446</v>
      </c>
      <c r="AF30" t="s">
        <v>3446</v>
      </c>
    </row>
    <row r="31" spans="1:32" x14ac:dyDescent="0.3">
      <c r="A31" t="s">
        <v>3207</v>
      </c>
      <c r="B31" s="116" t="s">
        <v>3453</v>
      </c>
      <c r="AF31" t="s">
        <v>3453</v>
      </c>
    </row>
    <row r="32" spans="1:32" x14ac:dyDescent="0.3">
      <c r="A32" t="s">
        <v>862</v>
      </c>
      <c r="B32" s="116" t="s">
        <v>3454</v>
      </c>
      <c r="AF32" t="s">
        <v>3454</v>
      </c>
    </row>
    <row r="33" spans="1:32" x14ac:dyDescent="0.3">
      <c r="A33" t="s">
        <v>406</v>
      </c>
      <c r="B33" s="116" t="s">
        <v>3455</v>
      </c>
      <c r="AF33" t="s">
        <v>3455</v>
      </c>
    </row>
    <row r="34" spans="1:32" x14ac:dyDescent="0.3">
      <c r="A34" t="s">
        <v>2436</v>
      </c>
      <c r="B34" s="116" t="s">
        <v>3445</v>
      </c>
      <c r="AF34" t="s">
        <v>3445</v>
      </c>
    </row>
    <row r="35" spans="1:32" x14ac:dyDescent="0.3">
      <c r="A35" t="s">
        <v>1650</v>
      </c>
      <c r="B35" s="116" t="s">
        <v>3456</v>
      </c>
      <c r="AF35" t="s">
        <v>3456</v>
      </c>
    </row>
    <row r="36" spans="1:32" x14ac:dyDescent="0.3">
      <c r="A36" t="s">
        <v>211</v>
      </c>
      <c r="B36" s="116" t="s">
        <v>3457</v>
      </c>
      <c r="AF36" t="s">
        <v>3457</v>
      </c>
    </row>
    <row r="37" spans="1:32" x14ac:dyDescent="0.3">
      <c r="A37" t="s">
        <v>2908</v>
      </c>
      <c r="B37" s="116" t="s">
        <v>3458</v>
      </c>
      <c r="AF37" t="s">
        <v>3458</v>
      </c>
    </row>
    <row r="38" spans="1:32" x14ac:dyDescent="0.3">
      <c r="A38" t="s">
        <v>3215</v>
      </c>
      <c r="B38" s="116" t="s">
        <v>3459</v>
      </c>
      <c r="AF38" t="s">
        <v>3459</v>
      </c>
    </row>
    <row r="39" spans="1:32" x14ac:dyDescent="0.3">
      <c r="A39" t="s">
        <v>70</v>
      </c>
      <c r="B39" s="116" t="s">
        <v>68</v>
      </c>
      <c r="AF39" t="s">
        <v>68</v>
      </c>
    </row>
    <row r="40" spans="1:32" x14ac:dyDescent="0.3">
      <c r="A40" t="s">
        <v>276</v>
      </c>
      <c r="B40" s="116" t="s">
        <v>3460</v>
      </c>
      <c r="AF40" t="s">
        <v>3460</v>
      </c>
    </row>
    <row r="41" spans="1:32" x14ac:dyDescent="0.3">
      <c r="A41" t="s">
        <v>2317</v>
      </c>
      <c r="B41" s="116" t="s">
        <v>3461</v>
      </c>
      <c r="AF41" t="s">
        <v>3461</v>
      </c>
    </row>
    <row r="42" spans="1:32" x14ac:dyDescent="0.3">
      <c r="A42" t="s">
        <v>980</v>
      </c>
      <c r="B42" s="116" t="s">
        <v>3462</v>
      </c>
      <c r="AF42" t="s">
        <v>3462</v>
      </c>
    </row>
    <row r="43" spans="1:32" x14ac:dyDescent="0.3">
      <c r="A43" t="s">
        <v>1450</v>
      </c>
      <c r="B43" s="116" t="s">
        <v>3463</v>
      </c>
      <c r="AF43" t="s">
        <v>3463</v>
      </c>
    </row>
    <row r="44" spans="1:32" x14ac:dyDescent="0.3">
      <c r="A44" t="s">
        <v>3223</v>
      </c>
      <c r="B44" s="116" t="s">
        <v>3450</v>
      </c>
      <c r="AF44" t="s">
        <v>3450</v>
      </c>
    </row>
    <row r="45" spans="1:32" x14ac:dyDescent="0.3">
      <c r="A45" t="s">
        <v>1183</v>
      </c>
      <c r="B45" s="116" t="s">
        <v>3464</v>
      </c>
      <c r="AF45" t="s">
        <v>3464</v>
      </c>
    </row>
    <row r="46" spans="1:32" x14ac:dyDescent="0.3">
      <c r="A46" t="s">
        <v>1019</v>
      </c>
      <c r="B46" s="116" t="s">
        <v>3465</v>
      </c>
      <c r="AF46" t="s">
        <v>3465</v>
      </c>
    </row>
    <row r="47" spans="1:32" x14ac:dyDescent="0.3">
      <c r="A47" t="s">
        <v>2484</v>
      </c>
      <c r="B47" s="116" t="s">
        <v>3445</v>
      </c>
      <c r="AF47" t="s">
        <v>3445</v>
      </c>
    </row>
    <row r="48" spans="1:32" x14ac:dyDescent="0.3">
      <c r="A48" t="s">
        <v>3019</v>
      </c>
      <c r="B48" s="116" t="s">
        <v>3466</v>
      </c>
      <c r="AF48" t="s">
        <v>3466</v>
      </c>
    </row>
    <row r="49" spans="1:32" x14ac:dyDescent="0.3">
      <c r="A49" t="s">
        <v>2846</v>
      </c>
      <c r="B49" s="116" t="s">
        <v>3467</v>
      </c>
      <c r="AF49" t="s">
        <v>3467</v>
      </c>
    </row>
    <row r="50" spans="1:32" x14ac:dyDescent="0.3">
      <c r="A50" t="s">
        <v>2146</v>
      </c>
      <c r="B50" s="116" t="s">
        <v>3468</v>
      </c>
      <c r="AF50" t="s">
        <v>3468</v>
      </c>
    </row>
    <row r="51" spans="1:32" x14ac:dyDescent="0.3">
      <c r="A51" t="s">
        <v>157</v>
      </c>
      <c r="B51" s="116" t="s">
        <v>3469</v>
      </c>
      <c r="AF51" t="s">
        <v>3469</v>
      </c>
    </row>
    <row r="52" spans="1:32" x14ac:dyDescent="0.3">
      <c r="A52" t="s">
        <v>2191</v>
      </c>
      <c r="B52" s="116" t="s">
        <v>3470</v>
      </c>
      <c r="AF52" t="s">
        <v>3470</v>
      </c>
    </row>
    <row r="53" spans="1:32" x14ac:dyDescent="0.3">
      <c r="A53" t="s">
        <v>3235</v>
      </c>
      <c r="B53" s="116" t="s">
        <v>3471</v>
      </c>
      <c r="AF53" t="s">
        <v>3471</v>
      </c>
    </row>
    <row r="54" spans="1:32" x14ac:dyDescent="0.3">
      <c r="A54" t="s">
        <v>1258</v>
      </c>
      <c r="B54" s="116" t="s">
        <v>3464</v>
      </c>
      <c r="AF54" t="s">
        <v>3464</v>
      </c>
    </row>
    <row r="55" spans="1:32" x14ac:dyDescent="0.3">
      <c r="A55" t="s">
        <v>3089</v>
      </c>
      <c r="B55" s="116" t="s">
        <v>3432</v>
      </c>
      <c r="AF55" t="s">
        <v>3432</v>
      </c>
    </row>
    <row r="56" spans="1:32" x14ac:dyDescent="0.3">
      <c r="A56" t="s">
        <v>1705</v>
      </c>
      <c r="B56" s="116" t="s">
        <v>3458</v>
      </c>
      <c r="AF56" t="s">
        <v>3458</v>
      </c>
    </row>
    <row r="57" spans="1:32" x14ac:dyDescent="0.3">
      <c r="A57" t="s">
        <v>2385</v>
      </c>
      <c r="B57" s="116" t="s">
        <v>3472</v>
      </c>
      <c r="AF57" t="s">
        <v>3472</v>
      </c>
    </row>
    <row r="58" spans="1:32" x14ac:dyDescent="0.3">
      <c r="A58" t="s">
        <v>2619</v>
      </c>
      <c r="B58" s="116" t="s">
        <v>3473</v>
      </c>
      <c r="AF58" t="s">
        <v>3473</v>
      </c>
    </row>
    <row r="59" spans="1:32" x14ac:dyDescent="0.3">
      <c r="A59" t="s">
        <v>3245</v>
      </c>
      <c r="B59" s="116" t="s">
        <v>3464</v>
      </c>
      <c r="AF59" t="s">
        <v>3464</v>
      </c>
    </row>
    <row r="60" spans="1:32" x14ac:dyDescent="0.3">
      <c r="A60" t="s">
        <v>3247</v>
      </c>
    </row>
    <row r="61" spans="1:32" x14ac:dyDescent="0.3">
      <c r="A61" t="s">
        <v>205</v>
      </c>
      <c r="B61" s="116" t="s">
        <v>3474</v>
      </c>
      <c r="AF61" t="s">
        <v>3474</v>
      </c>
    </row>
    <row r="62" spans="1:32" x14ac:dyDescent="0.3">
      <c r="A62" t="s">
        <v>3250</v>
      </c>
      <c r="B62" s="116" t="s">
        <v>3475</v>
      </c>
      <c r="AF62" t="s">
        <v>3475</v>
      </c>
    </row>
    <row r="63" spans="1:32" x14ac:dyDescent="0.3">
      <c r="A63" t="s">
        <v>3252</v>
      </c>
      <c r="B63" s="116" t="s">
        <v>3476</v>
      </c>
      <c r="AF63" t="s">
        <v>3476</v>
      </c>
    </row>
    <row r="64" spans="1:32" x14ac:dyDescent="0.3">
      <c r="A64" t="s">
        <v>180</v>
      </c>
      <c r="B64" s="116" t="s">
        <v>3438</v>
      </c>
      <c r="AF64" t="s">
        <v>3438</v>
      </c>
    </row>
    <row r="65" spans="1:32" x14ac:dyDescent="0.3">
      <c r="A65" t="s">
        <v>2803</v>
      </c>
      <c r="B65" s="116" t="s">
        <v>3477</v>
      </c>
      <c r="AF65" t="s">
        <v>3477</v>
      </c>
    </row>
    <row r="66" spans="1:32" x14ac:dyDescent="0.3">
      <c r="A66" t="s">
        <v>1059</v>
      </c>
      <c r="B66" s="116" t="s">
        <v>3478</v>
      </c>
      <c r="AF66" t="s">
        <v>3478</v>
      </c>
    </row>
    <row r="67" spans="1:32" x14ac:dyDescent="0.3">
      <c r="A67" t="s">
        <v>313</v>
      </c>
      <c r="B67" s="116" t="s">
        <v>3462</v>
      </c>
      <c r="AF67" t="s">
        <v>3462</v>
      </c>
    </row>
    <row r="68" spans="1:32" x14ac:dyDescent="0.3">
      <c r="A68" t="s">
        <v>479</v>
      </c>
      <c r="B68" s="116" t="s">
        <v>3460</v>
      </c>
      <c r="AF68" t="s">
        <v>3460</v>
      </c>
    </row>
    <row r="69" spans="1:32" x14ac:dyDescent="0.3">
      <c r="A69" t="s">
        <v>3258</v>
      </c>
      <c r="B69" s="116" t="s">
        <v>3479</v>
      </c>
      <c r="AF69" t="s">
        <v>3479</v>
      </c>
    </row>
    <row r="70" spans="1:32" x14ac:dyDescent="0.3">
      <c r="A70" t="s">
        <v>3260</v>
      </c>
    </row>
    <row r="71" spans="1:32" x14ac:dyDescent="0.3">
      <c r="A71" t="s">
        <v>1781</v>
      </c>
      <c r="B71" s="116" t="s">
        <v>3446</v>
      </c>
      <c r="AF71" t="s">
        <v>3446</v>
      </c>
    </row>
    <row r="72" spans="1:32" x14ac:dyDescent="0.3">
      <c r="A72" t="s">
        <v>2986</v>
      </c>
      <c r="B72" s="116" t="s">
        <v>3446</v>
      </c>
      <c r="AF72" t="s">
        <v>3446</v>
      </c>
    </row>
    <row r="73" spans="1:32" x14ac:dyDescent="0.3">
      <c r="A73" t="s">
        <v>3264</v>
      </c>
      <c r="B73" s="116" t="s">
        <v>3473</v>
      </c>
      <c r="AF73" t="s">
        <v>3473</v>
      </c>
    </row>
    <row r="74" spans="1:32" x14ac:dyDescent="0.3">
      <c r="A74" t="s">
        <v>3114</v>
      </c>
      <c r="B74" s="116" t="s">
        <v>3480</v>
      </c>
      <c r="AF74" t="s">
        <v>3480</v>
      </c>
    </row>
    <row r="75" spans="1:32" x14ac:dyDescent="0.3">
      <c r="A75" t="s">
        <v>590</v>
      </c>
      <c r="B75" s="116" t="s">
        <v>3481</v>
      </c>
      <c r="AF75" t="s">
        <v>3481</v>
      </c>
    </row>
    <row r="76" spans="1:32" x14ac:dyDescent="0.3">
      <c r="A76" t="s">
        <v>1586</v>
      </c>
      <c r="B76" s="116" t="s">
        <v>3470</v>
      </c>
      <c r="AF76" t="s">
        <v>3470</v>
      </c>
    </row>
    <row r="77" spans="1:32" x14ac:dyDescent="0.3">
      <c r="A77" t="s">
        <v>1719</v>
      </c>
      <c r="B77" s="116" t="s">
        <v>3482</v>
      </c>
      <c r="AF77" t="s">
        <v>3482</v>
      </c>
    </row>
    <row r="78" spans="1:32" x14ac:dyDescent="0.3">
      <c r="A78" t="s">
        <v>653</v>
      </c>
      <c r="B78" s="116" t="s">
        <v>3483</v>
      </c>
      <c r="AF78" t="s">
        <v>3483</v>
      </c>
    </row>
    <row r="79" spans="1:32" x14ac:dyDescent="0.3">
      <c r="A79" t="s">
        <v>504</v>
      </c>
      <c r="B79" s="116" t="s">
        <v>3455</v>
      </c>
      <c r="AF79" t="s">
        <v>3455</v>
      </c>
    </row>
    <row r="80" spans="1:32" x14ac:dyDescent="0.3">
      <c r="A80" t="s">
        <v>2815</v>
      </c>
      <c r="B80" s="116" t="s">
        <v>3431</v>
      </c>
      <c r="AF80" t="s">
        <v>3431</v>
      </c>
    </row>
    <row r="81" spans="1:32" x14ac:dyDescent="0.3">
      <c r="A81" t="s">
        <v>444</v>
      </c>
      <c r="B81" s="116" t="s">
        <v>3449</v>
      </c>
      <c r="AF81" t="s">
        <v>3449</v>
      </c>
    </row>
    <row r="82" spans="1:32" x14ac:dyDescent="0.3">
      <c r="A82" t="s">
        <v>387</v>
      </c>
      <c r="B82" s="116" t="s">
        <v>3455</v>
      </c>
      <c r="AF82" t="s">
        <v>3455</v>
      </c>
    </row>
    <row r="83" spans="1:32" x14ac:dyDescent="0.3">
      <c r="A83" t="s">
        <v>3276</v>
      </c>
      <c r="B83" s="116" t="s">
        <v>3484</v>
      </c>
      <c r="AF83" t="s">
        <v>3484</v>
      </c>
    </row>
    <row r="84" spans="1:32" x14ac:dyDescent="0.3">
      <c r="A84" t="s">
        <v>509</v>
      </c>
      <c r="B84" s="116" t="s">
        <v>669</v>
      </c>
      <c r="AF84" t="s">
        <v>669</v>
      </c>
    </row>
    <row r="85" spans="1:32" x14ac:dyDescent="0.3">
      <c r="A85" t="s">
        <v>3279</v>
      </c>
    </row>
    <row r="86" spans="1:32" x14ac:dyDescent="0.3">
      <c r="A86" t="s">
        <v>2978</v>
      </c>
      <c r="B86" s="116" t="s">
        <v>3485</v>
      </c>
      <c r="AF86" t="s">
        <v>3485</v>
      </c>
    </row>
    <row r="87" spans="1:32" x14ac:dyDescent="0.3">
      <c r="A87" t="s">
        <v>468</v>
      </c>
      <c r="B87" s="116" t="s">
        <v>3461</v>
      </c>
      <c r="AF87" t="s">
        <v>3461</v>
      </c>
    </row>
    <row r="88" spans="1:32" x14ac:dyDescent="0.3">
      <c r="A88" t="s">
        <v>2945</v>
      </c>
      <c r="B88" s="116" t="s">
        <v>3486</v>
      </c>
      <c r="AF88" t="s">
        <v>3486</v>
      </c>
    </row>
    <row r="89" spans="1:32" x14ac:dyDescent="0.3">
      <c r="A89" t="s">
        <v>516</v>
      </c>
      <c r="B89" s="116" t="s">
        <v>3487</v>
      </c>
      <c r="AF89" t="s">
        <v>3487</v>
      </c>
    </row>
    <row r="90" spans="1:32" x14ac:dyDescent="0.3">
      <c r="A90" t="s">
        <v>2713</v>
      </c>
      <c r="B90" s="116" t="s">
        <v>3448</v>
      </c>
      <c r="AF90" t="s">
        <v>3448</v>
      </c>
    </row>
    <row r="91" spans="1:32" x14ac:dyDescent="0.3">
      <c r="A91" t="s">
        <v>3287</v>
      </c>
      <c r="B91" s="116" t="s">
        <v>3455</v>
      </c>
      <c r="AF91" t="s">
        <v>3455</v>
      </c>
    </row>
    <row r="92" spans="1:32" x14ac:dyDescent="0.3">
      <c r="A92" t="s">
        <v>558</v>
      </c>
      <c r="B92" s="116" t="s">
        <v>3488</v>
      </c>
      <c r="AF92" t="s">
        <v>3488</v>
      </c>
    </row>
    <row r="93" spans="1:32" x14ac:dyDescent="0.3">
      <c r="A93" t="s">
        <v>2873</v>
      </c>
      <c r="B93" s="116" t="s">
        <v>1545</v>
      </c>
      <c r="AF93" t="s">
        <v>1545</v>
      </c>
    </row>
    <row r="94" spans="1:32" x14ac:dyDescent="0.3">
      <c r="A94" t="s">
        <v>1940</v>
      </c>
      <c r="B94" s="116" t="s">
        <v>3489</v>
      </c>
      <c r="AF94" t="s">
        <v>3489</v>
      </c>
    </row>
    <row r="95" spans="1:32" x14ac:dyDescent="0.3">
      <c r="A95" t="s">
        <v>1679</v>
      </c>
      <c r="B95" s="116" t="s">
        <v>3485</v>
      </c>
      <c r="AF95" t="s">
        <v>3485</v>
      </c>
    </row>
    <row r="96" spans="1:32" x14ac:dyDescent="0.3">
      <c r="A96" t="s">
        <v>3293</v>
      </c>
      <c r="B96" s="116" t="s">
        <v>3476</v>
      </c>
      <c r="AF96" t="s">
        <v>3476</v>
      </c>
    </row>
    <row r="97" spans="1:32" x14ac:dyDescent="0.3">
      <c r="A97" t="s">
        <v>1272</v>
      </c>
      <c r="B97" s="116" t="s">
        <v>3452</v>
      </c>
      <c r="AF97" t="s">
        <v>3452</v>
      </c>
    </row>
    <row r="98" spans="1:32" x14ac:dyDescent="0.3">
      <c r="A98" t="s">
        <v>1509</v>
      </c>
      <c r="B98" s="116" t="s">
        <v>3470</v>
      </c>
      <c r="AF98" t="s">
        <v>3470</v>
      </c>
    </row>
    <row r="99" spans="1:32" x14ac:dyDescent="0.3">
      <c r="A99" t="s">
        <v>1639</v>
      </c>
      <c r="B99" s="116" t="s">
        <v>3474</v>
      </c>
      <c r="AF99" t="s">
        <v>3474</v>
      </c>
    </row>
    <row r="100" spans="1:32" x14ac:dyDescent="0.3">
      <c r="A100" t="s">
        <v>196</v>
      </c>
      <c r="B100" s="116" t="s">
        <v>3474</v>
      </c>
      <c r="AF100" t="s">
        <v>3474</v>
      </c>
    </row>
    <row r="101" spans="1:32" x14ac:dyDescent="0.3">
      <c r="A101" t="s">
        <v>2159</v>
      </c>
      <c r="B101" s="116" t="s">
        <v>3451</v>
      </c>
      <c r="AF101" t="s">
        <v>3451</v>
      </c>
    </row>
    <row r="102" spans="1:32" x14ac:dyDescent="0.3">
      <c r="A102" t="s">
        <v>258</v>
      </c>
      <c r="B102" s="116" t="s">
        <v>3449</v>
      </c>
      <c r="AF102" t="s">
        <v>3449</v>
      </c>
    </row>
    <row r="103" spans="1:32" x14ac:dyDescent="0.3">
      <c r="A103" t="s">
        <v>229</v>
      </c>
      <c r="B103" s="116" t="s">
        <v>3446</v>
      </c>
      <c r="AF103" t="s">
        <v>3446</v>
      </c>
    </row>
    <row r="104" spans="1:32" x14ac:dyDescent="0.3">
      <c r="A104" t="s">
        <v>2885</v>
      </c>
      <c r="B104" s="116" t="s">
        <v>3470</v>
      </c>
      <c r="AF104" t="s">
        <v>3470</v>
      </c>
    </row>
    <row r="105" spans="1:32" x14ac:dyDescent="0.3">
      <c r="A105" t="s">
        <v>3305</v>
      </c>
      <c r="B105" s="116" t="s">
        <v>3465</v>
      </c>
      <c r="AF105" t="s">
        <v>3465</v>
      </c>
    </row>
    <row r="106" spans="1:32" x14ac:dyDescent="0.3">
      <c r="A106" t="s">
        <v>582</v>
      </c>
      <c r="B106" s="116" t="s">
        <v>3488</v>
      </c>
      <c r="AF106" t="s">
        <v>3488</v>
      </c>
    </row>
    <row r="107" spans="1:32" x14ac:dyDescent="0.3">
      <c r="A107" t="s">
        <v>3308</v>
      </c>
      <c r="B107" s="116" t="s">
        <v>3490</v>
      </c>
      <c r="AF107" t="s">
        <v>3490</v>
      </c>
    </row>
    <row r="108" spans="1:32" x14ac:dyDescent="0.3">
      <c r="A108" t="s">
        <v>1971</v>
      </c>
      <c r="B108" s="116" t="s">
        <v>3482</v>
      </c>
      <c r="AF108" t="s">
        <v>3482</v>
      </c>
    </row>
    <row r="109" spans="1:32" x14ac:dyDescent="0.3">
      <c r="A109" t="s">
        <v>2136</v>
      </c>
      <c r="B109" s="116" t="s">
        <v>3491</v>
      </c>
      <c r="AF109" t="s">
        <v>3491</v>
      </c>
    </row>
    <row r="110" spans="1:32" x14ac:dyDescent="0.3">
      <c r="A110" t="s">
        <v>3312</v>
      </c>
      <c r="B110" s="116" t="s">
        <v>3490</v>
      </c>
      <c r="AF110" t="s">
        <v>3490</v>
      </c>
    </row>
    <row r="111" spans="1:32" x14ac:dyDescent="0.3">
      <c r="A111" t="s">
        <v>2926</v>
      </c>
      <c r="B111" s="116" t="s">
        <v>3490</v>
      </c>
      <c r="AF111" t="s">
        <v>3490</v>
      </c>
    </row>
    <row r="112" spans="1:32" x14ac:dyDescent="0.3">
      <c r="A112" t="s">
        <v>1976</v>
      </c>
      <c r="B112" s="116" t="s">
        <v>3492</v>
      </c>
      <c r="AF112" t="s">
        <v>3492</v>
      </c>
    </row>
    <row r="113" spans="1:32" x14ac:dyDescent="0.3">
      <c r="A113" t="s">
        <v>1517</v>
      </c>
      <c r="B113" s="116" t="s">
        <v>3493</v>
      </c>
      <c r="D113" s="116"/>
      <c r="AF113" t="s">
        <v>3493</v>
      </c>
    </row>
    <row r="114" spans="1:32" x14ac:dyDescent="0.3">
      <c r="A114" t="s">
        <v>2523</v>
      </c>
      <c r="B114" s="116" t="s">
        <v>3445</v>
      </c>
      <c r="AF114" t="s">
        <v>3445</v>
      </c>
    </row>
    <row r="115" spans="1:32" x14ac:dyDescent="0.3">
      <c r="A115" t="s">
        <v>1447</v>
      </c>
      <c r="B115" s="116" t="s">
        <v>68</v>
      </c>
      <c r="AF115" t="s">
        <v>68</v>
      </c>
    </row>
    <row r="116" spans="1:32" x14ac:dyDescent="0.3">
      <c r="A116" t="s">
        <v>2725</v>
      </c>
      <c r="B116" s="116" t="s">
        <v>3473</v>
      </c>
      <c r="AF116" t="s">
        <v>3473</v>
      </c>
    </row>
    <row r="117" spans="1:32" x14ac:dyDescent="0.3">
      <c r="A117" t="s">
        <v>1298</v>
      </c>
      <c r="B117" s="116" t="s">
        <v>3494</v>
      </c>
      <c r="AF117" t="s">
        <v>3494</v>
      </c>
    </row>
    <row r="118" spans="1:32" x14ac:dyDescent="0.3">
      <c r="A118" t="s">
        <v>1932</v>
      </c>
      <c r="B118" s="116" t="s">
        <v>3495</v>
      </c>
      <c r="AF118" t="s">
        <v>3495</v>
      </c>
    </row>
    <row r="119" spans="1:32" x14ac:dyDescent="0.3">
      <c r="A119" t="s">
        <v>1561</v>
      </c>
      <c r="B119" s="116" t="s">
        <v>3431</v>
      </c>
      <c r="AF119" t="s">
        <v>3431</v>
      </c>
    </row>
    <row r="120" spans="1:32" x14ac:dyDescent="0.3">
      <c r="A120" t="s">
        <v>3324</v>
      </c>
      <c r="B120" s="116" t="s">
        <v>3485</v>
      </c>
      <c r="AF120" t="s">
        <v>3485</v>
      </c>
    </row>
    <row r="121" spans="1:32" x14ac:dyDescent="0.3">
      <c r="A121" t="s">
        <v>333</v>
      </c>
      <c r="B121" s="116" t="s">
        <v>3460</v>
      </c>
      <c r="AF121" t="s">
        <v>3460</v>
      </c>
    </row>
    <row r="122" spans="1:32" x14ac:dyDescent="0.3">
      <c r="A122" t="s">
        <v>1114</v>
      </c>
      <c r="B122" s="116" t="s">
        <v>3488</v>
      </c>
      <c r="AF122" t="s">
        <v>3488</v>
      </c>
    </row>
    <row r="123" spans="1:32" x14ac:dyDescent="0.3">
      <c r="A123" t="s">
        <v>1991</v>
      </c>
      <c r="B123" s="116" t="s">
        <v>3492</v>
      </c>
      <c r="AF123" t="s">
        <v>3492</v>
      </c>
    </row>
    <row r="124" spans="1:32" x14ac:dyDescent="0.3">
      <c r="A124" t="s">
        <v>3329</v>
      </c>
      <c r="B124" s="116" t="s">
        <v>3496</v>
      </c>
      <c r="AF124" t="s">
        <v>3496</v>
      </c>
    </row>
    <row r="125" spans="1:32" x14ac:dyDescent="0.3">
      <c r="A125" t="s">
        <v>105</v>
      </c>
      <c r="B125" s="116" t="s">
        <v>3497</v>
      </c>
      <c r="AF125" t="s">
        <v>3497</v>
      </c>
    </row>
    <row r="126" spans="1:32" x14ac:dyDescent="0.3">
      <c r="A126" t="s">
        <v>906</v>
      </c>
      <c r="B126" s="116" t="s">
        <v>3498</v>
      </c>
      <c r="AF126" t="s">
        <v>3498</v>
      </c>
    </row>
    <row r="127" spans="1:32" x14ac:dyDescent="0.3">
      <c r="A127" t="s">
        <v>752</v>
      </c>
      <c r="B127" s="116" t="s">
        <v>3433</v>
      </c>
      <c r="AF127" t="s">
        <v>3433</v>
      </c>
    </row>
    <row r="128" spans="1:32" x14ac:dyDescent="0.3">
      <c r="A128" t="s">
        <v>1477</v>
      </c>
      <c r="B128" s="116" t="s">
        <v>3470</v>
      </c>
      <c r="AF128" t="s">
        <v>3470</v>
      </c>
    </row>
    <row r="129" spans="1:32" x14ac:dyDescent="0.3">
      <c r="A129" t="s">
        <v>3337</v>
      </c>
      <c r="B129" s="116" t="s">
        <v>3499</v>
      </c>
      <c r="AF129" t="s">
        <v>3499</v>
      </c>
    </row>
    <row r="130" spans="1:32" x14ac:dyDescent="0.3">
      <c r="A130" t="s">
        <v>3339</v>
      </c>
    </row>
    <row r="131" spans="1:32" x14ac:dyDescent="0.3">
      <c r="A131" t="s">
        <v>1312</v>
      </c>
      <c r="B131" s="116" t="s">
        <v>3450</v>
      </c>
      <c r="AF131" t="s">
        <v>3450</v>
      </c>
    </row>
    <row r="132" spans="1:32" x14ac:dyDescent="0.3">
      <c r="A132" t="s">
        <v>1802</v>
      </c>
      <c r="B132" s="116" t="s">
        <v>3446</v>
      </c>
      <c r="AF132" t="s">
        <v>3446</v>
      </c>
    </row>
    <row r="133" spans="1:32" x14ac:dyDescent="0.3">
      <c r="A133" t="s">
        <v>1329</v>
      </c>
      <c r="B133" s="116" t="s">
        <v>3450</v>
      </c>
      <c r="AF133" t="s">
        <v>3450</v>
      </c>
    </row>
    <row r="134" spans="1:32" x14ac:dyDescent="0.3">
      <c r="A134" t="s">
        <v>3344</v>
      </c>
      <c r="B134" s="116" t="s">
        <v>3450</v>
      </c>
      <c r="AF134" t="s">
        <v>3450</v>
      </c>
    </row>
    <row r="135" spans="1:32" x14ac:dyDescent="0.3">
      <c r="A135" t="s">
        <v>365</v>
      </c>
      <c r="B135" s="116" t="s">
        <v>3488</v>
      </c>
      <c r="AF135" t="s">
        <v>3488</v>
      </c>
    </row>
    <row r="136" spans="1:32" x14ac:dyDescent="0.3">
      <c r="A136" t="s">
        <v>1340</v>
      </c>
      <c r="B136" s="116" t="s">
        <v>3500</v>
      </c>
      <c r="AF136" t="s">
        <v>3500</v>
      </c>
    </row>
    <row r="137" spans="1:32" x14ac:dyDescent="0.3">
      <c r="A137" t="s">
        <v>1914</v>
      </c>
      <c r="B137" s="116" t="s">
        <v>3489</v>
      </c>
      <c r="AF137" t="s">
        <v>3489</v>
      </c>
    </row>
    <row r="138" spans="1:32" x14ac:dyDescent="0.3">
      <c r="A138" t="s">
        <v>1352</v>
      </c>
      <c r="B138" s="116" t="s">
        <v>3447</v>
      </c>
      <c r="AF138" t="s">
        <v>3447</v>
      </c>
    </row>
    <row r="139" spans="1:32" x14ac:dyDescent="0.3">
      <c r="A139" t="s">
        <v>2074</v>
      </c>
      <c r="B139" s="116" t="s">
        <v>3489</v>
      </c>
      <c r="AF139" t="s">
        <v>3489</v>
      </c>
    </row>
    <row r="140" spans="1:32" x14ac:dyDescent="0.3">
      <c r="A140" t="s">
        <v>2894</v>
      </c>
      <c r="B140" s="116" t="s">
        <v>3501</v>
      </c>
      <c r="AF140" t="s">
        <v>3501</v>
      </c>
    </row>
    <row r="141" spans="1:32" x14ac:dyDescent="0.3">
      <c r="A141" t="s">
        <v>2377</v>
      </c>
      <c r="B141" s="116" t="s">
        <v>3449</v>
      </c>
      <c r="AF141" t="s">
        <v>3449</v>
      </c>
    </row>
    <row r="142" spans="1:32" x14ac:dyDescent="0.3">
      <c r="A142" t="s">
        <v>2585</v>
      </c>
      <c r="B142" s="116" t="s">
        <v>3446</v>
      </c>
      <c r="AF142" t="s">
        <v>3446</v>
      </c>
    </row>
    <row r="143" spans="1:32" x14ac:dyDescent="0.3">
      <c r="A143" t="s">
        <v>3143</v>
      </c>
      <c r="B143" s="116" t="s">
        <v>3480</v>
      </c>
      <c r="AF143" t="s">
        <v>3480</v>
      </c>
    </row>
    <row r="144" spans="1:32" x14ac:dyDescent="0.3">
      <c r="A144" t="s">
        <v>3355</v>
      </c>
    </row>
    <row r="145" spans="1:32" x14ac:dyDescent="0.3">
      <c r="A145" t="s">
        <v>671</v>
      </c>
      <c r="B145" s="116" t="s">
        <v>669</v>
      </c>
      <c r="AF145" t="s">
        <v>669</v>
      </c>
    </row>
    <row r="146" spans="1:32" x14ac:dyDescent="0.3">
      <c r="A146" t="s">
        <v>2763</v>
      </c>
      <c r="B146" s="116" t="s">
        <v>2781</v>
      </c>
      <c r="AF146" t="s">
        <v>2781</v>
      </c>
    </row>
    <row r="147" spans="1:32" x14ac:dyDescent="0.3">
      <c r="A147" t="s">
        <v>3358</v>
      </c>
      <c r="B147" s="116" t="s">
        <v>3502</v>
      </c>
      <c r="AF147" t="s">
        <v>3502</v>
      </c>
    </row>
    <row r="148" spans="1:32" x14ac:dyDescent="0.3">
      <c r="A148" t="s">
        <v>1839</v>
      </c>
      <c r="B148" s="116" t="s">
        <v>3441</v>
      </c>
      <c r="AF148" t="s">
        <v>3441</v>
      </c>
    </row>
    <row r="149" spans="1:32" x14ac:dyDescent="0.3">
      <c r="A149" t="s">
        <v>1372</v>
      </c>
      <c r="B149" s="116" t="s">
        <v>3452</v>
      </c>
      <c r="AF149" t="s">
        <v>3452</v>
      </c>
    </row>
    <row r="150" spans="1:32" x14ac:dyDescent="0.3">
      <c r="A150" t="s">
        <v>3362</v>
      </c>
      <c r="B150" s="116" t="s">
        <v>3456</v>
      </c>
      <c r="AF150" t="s">
        <v>3456</v>
      </c>
    </row>
    <row r="151" spans="1:32" x14ac:dyDescent="0.3">
      <c r="A151" t="s">
        <v>2677</v>
      </c>
      <c r="B151" s="116" t="s">
        <v>3473</v>
      </c>
      <c r="AF151" t="s">
        <v>3473</v>
      </c>
    </row>
    <row r="152" spans="1:32" x14ac:dyDescent="0.3">
      <c r="A152" t="s">
        <v>1604</v>
      </c>
      <c r="B152" s="116" t="s">
        <v>3491</v>
      </c>
      <c r="AF152" t="s">
        <v>3491</v>
      </c>
    </row>
    <row r="153" spans="1:32" x14ac:dyDescent="0.3">
      <c r="A153" t="s">
        <v>434</v>
      </c>
      <c r="B153" s="116" t="s">
        <v>3491</v>
      </c>
      <c r="AF153" t="s">
        <v>3491</v>
      </c>
    </row>
    <row r="154" spans="1:32" x14ac:dyDescent="0.3">
      <c r="A154" t="s">
        <v>3367</v>
      </c>
      <c r="B154" s="116" t="s">
        <v>3469</v>
      </c>
      <c r="AF154" t="s">
        <v>3469</v>
      </c>
    </row>
    <row r="155" spans="1:32" x14ac:dyDescent="0.3">
      <c r="A155" t="s">
        <v>3369</v>
      </c>
      <c r="B155" s="116" t="s">
        <v>3445</v>
      </c>
      <c r="AF155" t="s">
        <v>3445</v>
      </c>
    </row>
    <row r="156" spans="1:32" x14ac:dyDescent="0.3">
      <c r="A156" t="s">
        <v>2596</v>
      </c>
      <c r="B156" s="116" t="s">
        <v>3473</v>
      </c>
      <c r="AF156" t="s">
        <v>3473</v>
      </c>
    </row>
    <row r="157" spans="1:32" x14ac:dyDescent="0.3">
      <c r="A157" t="s">
        <v>1813</v>
      </c>
      <c r="B157" s="116" t="s">
        <v>3461</v>
      </c>
      <c r="AF157" t="s">
        <v>3461</v>
      </c>
    </row>
    <row r="158" spans="1:32" x14ac:dyDescent="0.3">
      <c r="A158" t="s">
        <v>3373</v>
      </c>
      <c r="B158" s="116" t="s">
        <v>3477</v>
      </c>
      <c r="AF158" t="s">
        <v>3477</v>
      </c>
    </row>
    <row r="159" spans="1:32" x14ac:dyDescent="0.3">
      <c r="A159" t="s">
        <v>3375</v>
      </c>
      <c r="B159" s="116" t="s">
        <v>3477</v>
      </c>
      <c r="AF159" t="s">
        <v>3477</v>
      </c>
    </row>
    <row r="160" spans="1:32" x14ac:dyDescent="0.3">
      <c r="A160" t="s">
        <v>2653</v>
      </c>
      <c r="B160" s="116" t="s">
        <v>3445</v>
      </c>
      <c r="AF160" t="s">
        <v>3445</v>
      </c>
    </row>
    <row r="161" spans="1:32" x14ac:dyDescent="0.3">
      <c r="A161" t="s">
        <v>2831</v>
      </c>
      <c r="B161" s="116" t="s">
        <v>3463</v>
      </c>
      <c r="AF161" t="s">
        <v>3463</v>
      </c>
    </row>
    <row r="162" spans="1:32" x14ac:dyDescent="0.3">
      <c r="A162" t="s">
        <v>1773</v>
      </c>
      <c r="B162" s="116" t="s">
        <v>3451</v>
      </c>
      <c r="AF162" t="s">
        <v>3451</v>
      </c>
    </row>
    <row r="163" spans="1:32" x14ac:dyDescent="0.3">
      <c r="A163" t="s">
        <v>2271</v>
      </c>
      <c r="B163" s="116" t="s">
        <v>3503</v>
      </c>
      <c r="AF163" t="s">
        <v>3503</v>
      </c>
    </row>
    <row r="164" spans="1:32" x14ac:dyDescent="0.3">
      <c r="A164" t="s">
        <v>3380</v>
      </c>
      <c r="B164" s="116" t="s">
        <v>3498</v>
      </c>
      <c r="AF164" t="s">
        <v>3498</v>
      </c>
    </row>
    <row r="165" spans="1:32" x14ac:dyDescent="0.3">
      <c r="A165" t="s">
        <v>3382</v>
      </c>
      <c r="B165" s="116" t="s">
        <v>3477</v>
      </c>
      <c r="AF165" t="s">
        <v>3477</v>
      </c>
    </row>
    <row r="166" spans="1:32" x14ac:dyDescent="0.3">
      <c r="A166" t="s">
        <v>2635</v>
      </c>
      <c r="B166" s="116" t="s">
        <v>3438</v>
      </c>
      <c r="AF166" t="s">
        <v>3438</v>
      </c>
    </row>
    <row r="167" spans="1:32" x14ac:dyDescent="0.3">
      <c r="A167" t="s">
        <v>3030</v>
      </c>
      <c r="B167" s="116" t="s">
        <v>3448</v>
      </c>
      <c r="AF167" t="s">
        <v>3448</v>
      </c>
    </row>
    <row r="168" spans="1:32" x14ac:dyDescent="0.3">
      <c r="A168" t="s">
        <v>3107</v>
      </c>
      <c r="B168" s="116" t="s">
        <v>3446</v>
      </c>
      <c r="AF168" t="s">
        <v>3446</v>
      </c>
    </row>
    <row r="169" spans="1:32" x14ac:dyDescent="0.3">
      <c r="A169" t="s">
        <v>3387</v>
      </c>
      <c r="B169" s="116" t="s">
        <v>3480</v>
      </c>
      <c r="AF169" t="s">
        <v>3480</v>
      </c>
    </row>
    <row r="170" spans="1:32" x14ac:dyDescent="0.3">
      <c r="A170" t="s">
        <v>1461</v>
      </c>
      <c r="B170" s="116" t="s">
        <v>3493</v>
      </c>
      <c r="AF170" t="s">
        <v>3493</v>
      </c>
    </row>
    <row r="171" spans="1:32" x14ac:dyDescent="0.3">
      <c r="A171" t="s">
        <v>732</v>
      </c>
      <c r="B171" s="116" t="s">
        <v>3433</v>
      </c>
      <c r="AF171" t="s">
        <v>3433</v>
      </c>
    </row>
    <row r="172" spans="1:32" x14ac:dyDescent="0.3">
      <c r="A172" t="s">
        <v>1095</v>
      </c>
      <c r="B172" s="116" t="s">
        <v>3488</v>
      </c>
      <c r="AF172" t="s">
        <v>3488</v>
      </c>
    </row>
    <row r="173" spans="1:32" x14ac:dyDescent="0.3">
      <c r="A173" t="s">
        <v>3392</v>
      </c>
    </row>
    <row r="174" spans="1:32" x14ac:dyDescent="0.3">
      <c r="A174" t="s">
        <v>3394</v>
      </c>
      <c r="B174" s="116" t="s">
        <v>3503</v>
      </c>
      <c r="AF174" t="s">
        <v>3503</v>
      </c>
    </row>
    <row r="175" spans="1:32" x14ac:dyDescent="0.3">
      <c r="A175" t="s">
        <v>3396</v>
      </c>
      <c r="B175" s="116" t="s">
        <v>3474</v>
      </c>
      <c r="AF175" t="s">
        <v>3474</v>
      </c>
    </row>
    <row r="176" spans="1:32" x14ac:dyDescent="0.3">
      <c r="A176" t="s">
        <v>808</v>
      </c>
      <c r="B176" s="116" t="s">
        <v>3501</v>
      </c>
      <c r="AF176" t="s">
        <v>3501</v>
      </c>
    </row>
    <row r="177" spans="1:32" x14ac:dyDescent="0.3">
      <c r="A177" t="s">
        <v>1429</v>
      </c>
      <c r="B177" s="116" t="s">
        <v>3464</v>
      </c>
      <c r="AF177" t="s">
        <v>3464</v>
      </c>
    </row>
    <row r="178" spans="1:32" x14ac:dyDescent="0.3">
      <c r="A178" t="s">
        <v>1547</v>
      </c>
      <c r="B178" s="116" t="s">
        <v>1545</v>
      </c>
      <c r="AF178" t="s">
        <v>1545</v>
      </c>
    </row>
    <row r="179" spans="1:32" x14ac:dyDescent="0.3">
      <c r="A179" t="s">
        <v>2228</v>
      </c>
      <c r="B179" s="116" t="s">
        <v>3451</v>
      </c>
      <c r="AF179" t="s">
        <v>3451</v>
      </c>
    </row>
    <row r="180" spans="1:32" x14ac:dyDescent="0.3">
      <c r="A180" t="s">
        <v>685</v>
      </c>
      <c r="B180" s="116" t="s">
        <v>3504</v>
      </c>
      <c r="AF180" t="s">
        <v>3504</v>
      </c>
    </row>
    <row r="181" spans="1:32" x14ac:dyDescent="0.3">
      <c r="A181" t="s">
        <v>3403</v>
      </c>
      <c r="B181" s="116" t="s">
        <v>3475</v>
      </c>
      <c r="AF181" t="s">
        <v>3475</v>
      </c>
    </row>
    <row r="182" spans="1:32" x14ac:dyDescent="0.3">
      <c r="A182" t="s">
        <v>2860</v>
      </c>
      <c r="B182" s="116" t="s">
        <v>3505</v>
      </c>
      <c r="AF182" t="s">
        <v>3505</v>
      </c>
    </row>
    <row r="183" spans="1:32" x14ac:dyDescent="0.3">
      <c r="A183" t="s">
        <v>2057</v>
      </c>
      <c r="B183" s="116" t="s">
        <v>3451</v>
      </c>
      <c r="AF183" t="s">
        <v>3451</v>
      </c>
    </row>
    <row r="184" spans="1:32" x14ac:dyDescent="0.3">
      <c r="A184" t="s">
        <v>1861</v>
      </c>
      <c r="B184" s="116" t="s">
        <v>3506</v>
      </c>
      <c r="AF184" t="s">
        <v>3506</v>
      </c>
    </row>
    <row r="185" spans="1:32" x14ac:dyDescent="0.3">
      <c r="A185" t="s">
        <v>2346</v>
      </c>
      <c r="B185" s="116" t="s">
        <v>3458</v>
      </c>
      <c r="AF185" t="s">
        <v>3458</v>
      </c>
    </row>
    <row r="186" spans="1:32" x14ac:dyDescent="0.3">
      <c r="A186" t="s">
        <v>1417</v>
      </c>
      <c r="B186" s="116" t="s">
        <v>3477</v>
      </c>
      <c r="AF186" t="s">
        <v>3477</v>
      </c>
    </row>
    <row r="187" spans="1:32" x14ac:dyDescent="0.3">
      <c r="A187" t="s">
        <v>1071</v>
      </c>
      <c r="B187" s="116" t="s">
        <v>669</v>
      </c>
      <c r="AF187" t="s">
        <v>669</v>
      </c>
    </row>
    <row r="188" spans="1:32" x14ac:dyDescent="0.3">
      <c r="A188" t="s">
        <v>711</v>
      </c>
      <c r="B188" s="116" t="s">
        <v>3501</v>
      </c>
      <c r="AF188" t="s">
        <v>3501</v>
      </c>
    </row>
    <row r="189" spans="1:32" x14ac:dyDescent="0.3">
      <c r="A189" t="s">
        <v>2422</v>
      </c>
      <c r="B189" s="116" t="s">
        <v>3464</v>
      </c>
      <c r="AF189" t="s">
        <v>3464</v>
      </c>
    </row>
    <row r="190" spans="1:32" x14ac:dyDescent="0.3">
      <c r="A190" t="s">
        <v>1396</v>
      </c>
      <c r="B190" s="116" t="s">
        <v>2781</v>
      </c>
      <c r="AF190" t="s">
        <v>2781</v>
      </c>
    </row>
    <row r="191" spans="1:32" x14ac:dyDescent="0.3">
      <c r="A191" t="s">
        <v>2089</v>
      </c>
      <c r="B191" s="116" t="s">
        <v>3468</v>
      </c>
      <c r="AF191" t="s">
        <v>3468</v>
      </c>
    </row>
    <row r="192" spans="1:32" x14ac:dyDescent="0.3">
      <c r="A192" t="s">
        <v>2738</v>
      </c>
      <c r="B192" s="116" t="s">
        <v>3473</v>
      </c>
      <c r="AF192" t="s">
        <v>3473</v>
      </c>
    </row>
  </sheetData>
  <autoFilter ref="B1:B192"/>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4"/>
  <sheetViews>
    <sheetView zoomScale="50" zoomScaleNormal="50" workbookViewId="0">
      <selection activeCell="B2" sqref="B2"/>
    </sheetView>
  </sheetViews>
  <sheetFormatPr baseColWidth="10" defaultColWidth="8.88671875" defaultRowHeight="14.4" x14ac:dyDescent="0.3"/>
  <cols>
    <col min="1" max="1" width="11.88671875" customWidth="1"/>
    <col min="2" max="2" width="24.88671875" customWidth="1"/>
    <col min="3" max="1025" width="10.6640625" customWidth="1"/>
  </cols>
  <sheetData>
    <row r="1" spans="1:2" ht="41.4" x14ac:dyDescent="0.3">
      <c r="A1" s="107" t="s">
        <v>3168</v>
      </c>
      <c r="B1" s="107" t="s">
        <v>3507</v>
      </c>
    </row>
    <row r="2" spans="1:2" x14ac:dyDescent="0.3">
      <c r="A2" s="109" t="s">
        <v>1575</v>
      </c>
      <c r="B2" s="117">
        <v>42082</v>
      </c>
    </row>
    <row r="3" spans="1:2" x14ac:dyDescent="0.3">
      <c r="A3" s="109" t="s">
        <v>3172</v>
      </c>
      <c r="B3" s="118"/>
    </row>
    <row r="4" spans="1:2" x14ac:dyDescent="0.3">
      <c r="A4" s="109" t="s">
        <v>3174</v>
      </c>
      <c r="B4" s="118"/>
    </row>
    <row r="5" spans="1:2" x14ac:dyDescent="0.3">
      <c r="A5" s="109" t="s">
        <v>1522</v>
      </c>
      <c r="B5" s="117">
        <v>41744</v>
      </c>
    </row>
    <row r="6" spans="1:2" x14ac:dyDescent="0.3">
      <c r="A6" s="109" t="s">
        <v>2405</v>
      </c>
      <c r="B6" s="117">
        <v>41624</v>
      </c>
    </row>
    <row r="7" spans="1:2" x14ac:dyDescent="0.3">
      <c r="A7" s="109" t="s">
        <v>2537</v>
      </c>
      <c r="B7" s="117">
        <v>43738</v>
      </c>
    </row>
    <row r="8" spans="1:2" x14ac:dyDescent="0.3">
      <c r="A8" s="109" t="s">
        <v>399</v>
      </c>
      <c r="B8" s="117">
        <v>43493</v>
      </c>
    </row>
    <row r="9" spans="1:2" x14ac:dyDescent="0.3">
      <c r="A9" s="109" t="s">
        <v>1628</v>
      </c>
      <c r="B9" s="117">
        <v>42321</v>
      </c>
    </row>
    <row r="10" spans="1:2" x14ac:dyDescent="0.3">
      <c r="A10" s="109" t="s">
        <v>831</v>
      </c>
      <c r="B10" s="117">
        <v>36944</v>
      </c>
    </row>
    <row r="11" spans="1:2" x14ac:dyDescent="0.3">
      <c r="A11" s="109" t="s">
        <v>744</v>
      </c>
      <c r="B11" s="117">
        <v>41150</v>
      </c>
    </row>
    <row r="12" spans="1:2" x14ac:dyDescent="0.3">
      <c r="A12" s="109" t="s">
        <v>3183</v>
      </c>
      <c r="B12" s="118"/>
    </row>
    <row r="13" spans="1:2" x14ac:dyDescent="0.3">
      <c r="A13" s="109" t="s">
        <v>2211</v>
      </c>
      <c r="B13" s="117">
        <v>42846</v>
      </c>
    </row>
    <row r="14" spans="1:2" x14ac:dyDescent="0.3">
      <c r="A14" s="109" t="s">
        <v>2961</v>
      </c>
      <c r="B14" s="117">
        <v>41744</v>
      </c>
    </row>
    <row r="15" spans="1:2" x14ac:dyDescent="0.3">
      <c r="A15" s="109" t="s">
        <v>1154</v>
      </c>
      <c r="B15" s="117">
        <v>41400</v>
      </c>
    </row>
    <row r="16" spans="1:2" x14ac:dyDescent="0.3">
      <c r="A16" s="109" t="s">
        <v>3188</v>
      </c>
      <c r="B16" s="118"/>
    </row>
    <row r="17" spans="1:2" x14ac:dyDescent="0.3">
      <c r="A17" s="109" t="s">
        <v>347</v>
      </c>
      <c r="B17" s="117">
        <v>43274</v>
      </c>
    </row>
    <row r="18" spans="1:2" x14ac:dyDescent="0.3">
      <c r="A18" s="109" t="s">
        <v>3049</v>
      </c>
      <c r="B18" s="117">
        <v>38442</v>
      </c>
    </row>
    <row r="19" spans="1:2" x14ac:dyDescent="0.3">
      <c r="A19" s="109" t="s">
        <v>1829</v>
      </c>
      <c r="B19" s="117">
        <v>41974</v>
      </c>
    </row>
    <row r="20" spans="1:2" x14ac:dyDescent="0.3">
      <c r="A20" s="109" t="s">
        <v>3193</v>
      </c>
      <c r="B20" s="118"/>
    </row>
    <row r="21" spans="1:2" x14ac:dyDescent="0.3">
      <c r="A21" s="109" t="s">
        <v>3195</v>
      </c>
      <c r="B21" s="118"/>
    </row>
    <row r="22" spans="1:2" x14ac:dyDescent="0.3">
      <c r="A22" s="109" t="s">
        <v>416</v>
      </c>
      <c r="B22" s="117">
        <v>43091</v>
      </c>
    </row>
    <row r="23" spans="1:2" x14ac:dyDescent="0.3">
      <c r="A23" s="109" t="s">
        <v>1210</v>
      </c>
      <c r="B23" s="117">
        <v>37971</v>
      </c>
    </row>
    <row r="24" spans="1:2" x14ac:dyDescent="0.3">
      <c r="A24" s="109" t="s">
        <v>2306</v>
      </c>
      <c r="B24" s="117">
        <v>42356</v>
      </c>
    </row>
    <row r="25" spans="1:2" x14ac:dyDescent="0.3">
      <c r="A25" s="109" t="s">
        <v>1234</v>
      </c>
      <c r="B25" s="117">
        <v>41635</v>
      </c>
    </row>
    <row r="26" spans="1:2" x14ac:dyDescent="0.3">
      <c r="A26" s="109" t="s">
        <v>2036</v>
      </c>
      <c r="B26" s="117">
        <v>38187</v>
      </c>
    </row>
    <row r="27" spans="1:2" x14ac:dyDescent="0.3">
      <c r="A27" s="109" t="s">
        <v>136</v>
      </c>
      <c r="B27" s="117">
        <v>43090</v>
      </c>
    </row>
    <row r="28" spans="1:2" x14ac:dyDescent="0.3">
      <c r="A28" s="109" t="s">
        <v>243</v>
      </c>
      <c r="B28" s="117">
        <v>43262</v>
      </c>
    </row>
    <row r="29" spans="1:2" x14ac:dyDescent="0.3">
      <c r="A29" s="109" t="s">
        <v>2790</v>
      </c>
      <c r="B29" s="117">
        <v>41669</v>
      </c>
    </row>
    <row r="30" spans="1:2" x14ac:dyDescent="0.3">
      <c r="A30" s="109" t="s">
        <v>2974</v>
      </c>
      <c r="B30" s="117">
        <v>41688</v>
      </c>
    </row>
    <row r="31" spans="1:2" x14ac:dyDescent="0.3">
      <c r="A31" s="109" t="s">
        <v>3207</v>
      </c>
      <c r="B31" s="118"/>
    </row>
    <row r="32" spans="1:2" x14ac:dyDescent="0.3">
      <c r="A32" s="109" t="s">
        <v>862</v>
      </c>
      <c r="B32" s="117">
        <v>37697</v>
      </c>
    </row>
    <row r="33" spans="1:2" x14ac:dyDescent="0.3">
      <c r="A33" s="109" t="s">
        <v>406</v>
      </c>
      <c r="B33" s="117">
        <v>39401</v>
      </c>
    </row>
    <row r="34" spans="1:2" x14ac:dyDescent="0.3">
      <c r="A34" s="109" t="s">
        <v>2436</v>
      </c>
      <c r="B34" s="117">
        <v>38021</v>
      </c>
    </row>
    <row r="35" spans="1:2" x14ac:dyDescent="0.3">
      <c r="A35" s="109" t="s">
        <v>1650</v>
      </c>
      <c r="B35" s="117">
        <v>42090</v>
      </c>
    </row>
    <row r="36" spans="1:2" x14ac:dyDescent="0.3">
      <c r="A36" s="109" t="s">
        <v>211</v>
      </c>
      <c r="B36" s="117">
        <v>43035</v>
      </c>
    </row>
    <row r="37" spans="1:2" x14ac:dyDescent="0.3">
      <c r="A37" s="109" t="s">
        <v>2908</v>
      </c>
      <c r="B37" s="117">
        <v>42283</v>
      </c>
    </row>
    <row r="38" spans="1:2" x14ac:dyDescent="0.3">
      <c r="A38" s="109" t="s">
        <v>3215</v>
      </c>
      <c r="B38" s="118"/>
    </row>
    <row r="39" spans="1:2" x14ac:dyDescent="0.3">
      <c r="A39" s="109" t="s">
        <v>70</v>
      </c>
      <c r="B39" s="117">
        <v>42844</v>
      </c>
    </row>
    <row r="40" spans="1:2" x14ac:dyDescent="0.3">
      <c r="A40" s="109" t="s">
        <v>276</v>
      </c>
      <c r="B40" s="117">
        <v>43843</v>
      </c>
    </row>
    <row r="41" spans="1:2" x14ac:dyDescent="0.3">
      <c r="A41" s="109" t="s">
        <v>2317</v>
      </c>
      <c r="B41" s="117">
        <v>39129</v>
      </c>
    </row>
    <row r="42" spans="1:2" x14ac:dyDescent="0.3">
      <c r="A42" s="109" t="s">
        <v>980</v>
      </c>
      <c r="B42" s="117">
        <v>39668</v>
      </c>
    </row>
    <row r="43" spans="1:2" x14ac:dyDescent="0.3">
      <c r="A43" s="109" t="s">
        <v>1450</v>
      </c>
      <c r="B43" s="117">
        <v>39811</v>
      </c>
    </row>
    <row r="44" spans="1:2" x14ac:dyDescent="0.3">
      <c r="A44" s="109" t="s">
        <v>3223</v>
      </c>
      <c r="B44" s="118"/>
    </row>
    <row r="45" spans="1:2" x14ac:dyDescent="0.3">
      <c r="A45" s="109" t="s">
        <v>1183</v>
      </c>
      <c r="B45" s="117">
        <v>38709</v>
      </c>
    </row>
    <row r="46" spans="1:2" x14ac:dyDescent="0.3">
      <c r="A46" s="109" t="s">
        <v>1019</v>
      </c>
      <c r="B46" s="117">
        <v>36991</v>
      </c>
    </row>
    <row r="47" spans="1:2" x14ac:dyDescent="0.3">
      <c r="A47" s="109" t="s">
        <v>671</v>
      </c>
      <c r="B47" s="117">
        <v>36949</v>
      </c>
    </row>
    <row r="48" spans="1:2" x14ac:dyDescent="0.3">
      <c r="A48" s="109" t="s">
        <v>2484</v>
      </c>
      <c r="B48" s="117">
        <v>40819</v>
      </c>
    </row>
    <row r="49" spans="1:2" x14ac:dyDescent="0.3">
      <c r="A49" s="109" t="s">
        <v>3019</v>
      </c>
      <c r="B49" s="117">
        <v>40973</v>
      </c>
    </row>
    <row r="50" spans="1:2" x14ac:dyDescent="0.3">
      <c r="A50" s="109" t="s">
        <v>2846</v>
      </c>
      <c r="B50" s="117">
        <v>43788</v>
      </c>
    </row>
    <row r="51" spans="1:2" x14ac:dyDescent="0.3">
      <c r="A51" s="109" t="s">
        <v>2146</v>
      </c>
      <c r="B51" s="117">
        <v>42297</v>
      </c>
    </row>
    <row r="52" spans="1:2" x14ac:dyDescent="0.3">
      <c r="A52" s="109" t="s">
        <v>157</v>
      </c>
      <c r="B52" s="117">
        <v>43399</v>
      </c>
    </row>
    <row r="53" spans="1:2" x14ac:dyDescent="0.3">
      <c r="A53" s="109" t="s">
        <v>2191</v>
      </c>
      <c r="B53" s="117">
        <v>41851</v>
      </c>
    </row>
    <row r="54" spans="1:2" x14ac:dyDescent="0.3">
      <c r="A54" s="109" t="s">
        <v>3235</v>
      </c>
      <c r="B54" s="118"/>
    </row>
    <row r="55" spans="1:2" x14ac:dyDescent="0.3">
      <c r="A55" s="109" t="s">
        <v>1258</v>
      </c>
      <c r="B55" s="117">
        <v>38036</v>
      </c>
    </row>
    <row r="56" spans="1:2" x14ac:dyDescent="0.3">
      <c r="A56" s="109" t="s">
        <v>3089</v>
      </c>
      <c r="B56" s="117">
        <v>42346</v>
      </c>
    </row>
    <row r="57" spans="1:2" x14ac:dyDescent="0.3">
      <c r="A57" s="109" t="s">
        <v>1705</v>
      </c>
      <c r="B57" s="117">
        <v>41620</v>
      </c>
    </row>
    <row r="58" spans="1:2" x14ac:dyDescent="0.3">
      <c r="A58" s="109" t="s">
        <v>3240</v>
      </c>
      <c r="B58" s="118"/>
    </row>
    <row r="59" spans="1:2" x14ac:dyDescent="0.3">
      <c r="A59" s="109" t="s">
        <v>2385</v>
      </c>
      <c r="B59" s="117">
        <v>43858</v>
      </c>
    </row>
    <row r="60" spans="1:2" x14ac:dyDescent="0.3">
      <c r="A60" s="109" t="s">
        <v>2619</v>
      </c>
      <c r="B60" s="117">
        <v>40252</v>
      </c>
    </row>
    <row r="61" spans="1:2" x14ac:dyDescent="0.3">
      <c r="A61" s="109" t="s">
        <v>3245</v>
      </c>
      <c r="B61" s="118"/>
    </row>
    <row r="62" spans="1:2" x14ac:dyDescent="0.3">
      <c r="A62" s="109" t="s">
        <v>3247</v>
      </c>
      <c r="B62" s="118"/>
    </row>
    <row r="63" spans="1:2" x14ac:dyDescent="0.3">
      <c r="A63" s="109" t="s">
        <v>205</v>
      </c>
      <c r="B63" s="117">
        <v>43845</v>
      </c>
    </row>
    <row r="64" spans="1:2" x14ac:dyDescent="0.3">
      <c r="A64" s="109" t="s">
        <v>3250</v>
      </c>
      <c r="B64" s="118"/>
    </row>
    <row r="65" spans="1:2" x14ac:dyDescent="0.3">
      <c r="A65" s="109" t="s">
        <v>3252</v>
      </c>
      <c r="B65" s="118"/>
    </row>
    <row r="66" spans="1:2" x14ac:dyDescent="0.3">
      <c r="A66" s="109" t="s">
        <v>180</v>
      </c>
      <c r="B66" s="117">
        <v>41705</v>
      </c>
    </row>
    <row r="67" spans="1:2" x14ac:dyDescent="0.3">
      <c r="A67" s="109" t="s">
        <v>2803</v>
      </c>
      <c r="B67" s="117">
        <v>42465</v>
      </c>
    </row>
    <row r="68" spans="1:2" x14ac:dyDescent="0.3">
      <c r="A68" s="109" t="s">
        <v>1059</v>
      </c>
      <c r="B68" s="117">
        <v>38743</v>
      </c>
    </row>
    <row r="69" spans="1:2" x14ac:dyDescent="0.3">
      <c r="A69" s="109" t="s">
        <v>313</v>
      </c>
      <c r="B69" s="117">
        <v>40403</v>
      </c>
    </row>
    <row r="70" spans="1:2" x14ac:dyDescent="0.3">
      <c r="A70" s="109" t="s">
        <v>479</v>
      </c>
      <c r="B70" s="117">
        <v>35794</v>
      </c>
    </row>
    <row r="71" spans="1:2" x14ac:dyDescent="0.3">
      <c r="A71" s="109" t="s">
        <v>3258</v>
      </c>
      <c r="B71" s="118"/>
    </row>
    <row r="72" spans="1:2" x14ac:dyDescent="0.3">
      <c r="A72" s="109" t="s">
        <v>3260</v>
      </c>
      <c r="B72" s="118"/>
    </row>
    <row r="73" spans="1:2" x14ac:dyDescent="0.3">
      <c r="A73" s="109" t="s">
        <v>1781</v>
      </c>
      <c r="B73" s="117">
        <v>40004</v>
      </c>
    </row>
    <row r="74" spans="1:2" x14ac:dyDescent="0.3">
      <c r="A74" s="109" t="s">
        <v>2986</v>
      </c>
      <c r="B74" s="117">
        <v>40344</v>
      </c>
    </row>
    <row r="75" spans="1:2" x14ac:dyDescent="0.3">
      <c r="A75" s="109" t="s">
        <v>3264</v>
      </c>
      <c r="B75" s="118"/>
    </row>
    <row r="76" spans="1:2" x14ac:dyDescent="0.3">
      <c r="A76" s="109" t="s">
        <v>3114</v>
      </c>
      <c r="B76" s="117">
        <v>41599</v>
      </c>
    </row>
    <row r="77" spans="1:2" x14ac:dyDescent="0.3">
      <c r="A77" s="109" t="s">
        <v>590</v>
      </c>
      <c r="B77" s="117">
        <v>40018</v>
      </c>
    </row>
    <row r="78" spans="1:2" x14ac:dyDescent="0.3">
      <c r="A78" s="109" t="s">
        <v>1586</v>
      </c>
      <c r="B78" s="117">
        <v>41516</v>
      </c>
    </row>
    <row r="79" spans="1:2" x14ac:dyDescent="0.3">
      <c r="A79" s="109" t="s">
        <v>1719</v>
      </c>
      <c r="B79" s="117">
        <v>40065</v>
      </c>
    </row>
    <row r="80" spans="1:2" x14ac:dyDescent="0.3">
      <c r="A80" s="109" t="s">
        <v>653</v>
      </c>
      <c r="B80" s="117">
        <v>41753</v>
      </c>
    </row>
    <row r="81" spans="1:2" x14ac:dyDescent="0.3">
      <c r="A81" s="109" t="s">
        <v>504</v>
      </c>
      <c r="B81" s="117">
        <v>38175</v>
      </c>
    </row>
    <row r="82" spans="1:2" x14ac:dyDescent="0.3">
      <c r="A82" s="109" t="s">
        <v>2815</v>
      </c>
      <c r="B82" s="117">
        <v>42549</v>
      </c>
    </row>
    <row r="83" spans="1:2" x14ac:dyDescent="0.3">
      <c r="A83" s="109" t="s">
        <v>444</v>
      </c>
      <c r="B83" s="117">
        <v>43139</v>
      </c>
    </row>
    <row r="84" spans="1:2" x14ac:dyDescent="0.3">
      <c r="A84" s="109" t="s">
        <v>387</v>
      </c>
      <c r="B84" s="117">
        <v>42983</v>
      </c>
    </row>
    <row r="85" spans="1:2" x14ac:dyDescent="0.3">
      <c r="A85" s="109" t="s">
        <v>3276</v>
      </c>
      <c r="B85" s="118"/>
    </row>
    <row r="86" spans="1:2" x14ac:dyDescent="0.3">
      <c r="A86" s="109" t="s">
        <v>509</v>
      </c>
      <c r="B86" s="117">
        <v>36949</v>
      </c>
    </row>
    <row r="87" spans="1:2" x14ac:dyDescent="0.3">
      <c r="A87" s="109" t="s">
        <v>3279</v>
      </c>
      <c r="B87" s="118"/>
    </row>
    <row r="88" spans="1:2" x14ac:dyDescent="0.3">
      <c r="A88" s="109" t="s">
        <v>2978</v>
      </c>
      <c r="B88" s="117">
        <v>42473</v>
      </c>
    </row>
    <row r="89" spans="1:2" x14ac:dyDescent="0.3">
      <c r="A89" s="109" t="s">
        <v>468</v>
      </c>
      <c r="B89" s="117">
        <v>43945</v>
      </c>
    </row>
    <row r="90" spans="1:2" x14ac:dyDescent="0.3">
      <c r="A90" s="109" t="s">
        <v>2945</v>
      </c>
      <c r="B90" s="117">
        <v>42731</v>
      </c>
    </row>
    <row r="91" spans="1:2" x14ac:dyDescent="0.3">
      <c r="A91" s="109" t="s">
        <v>516</v>
      </c>
      <c r="B91" s="117">
        <v>37265</v>
      </c>
    </row>
    <row r="92" spans="1:2" x14ac:dyDescent="0.3">
      <c r="A92" s="109" t="s">
        <v>2713</v>
      </c>
      <c r="B92" s="117">
        <v>42901</v>
      </c>
    </row>
    <row r="93" spans="1:2" x14ac:dyDescent="0.3">
      <c r="A93" s="109" t="s">
        <v>3287</v>
      </c>
      <c r="B93" s="117">
        <v>43353</v>
      </c>
    </row>
    <row r="94" spans="1:2" x14ac:dyDescent="0.3">
      <c r="A94" s="109" t="s">
        <v>558</v>
      </c>
      <c r="B94" s="117">
        <v>40855</v>
      </c>
    </row>
    <row r="95" spans="1:2" x14ac:dyDescent="0.3">
      <c r="A95" s="109" t="s">
        <v>2873</v>
      </c>
      <c r="B95" s="117">
        <v>43237</v>
      </c>
    </row>
    <row r="96" spans="1:2" x14ac:dyDescent="0.3">
      <c r="A96" s="109" t="s">
        <v>1940</v>
      </c>
      <c r="B96" s="117">
        <v>40100</v>
      </c>
    </row>
    <row r="97" spans="1:2" x14ac:dyDescent="0.3">
      <c r="A97" s="109" t="s">
        <v>1679</v>
      </c>
      <c r="B97" s="117">
        <v>38369</v>
      </c>
    </row>
    <row r="98" spans="1:2" x14ac:dyDescent="0.3">
      <c r="A98" s="109" t="s">
        <v>3293</v>
      </c>
      <c r="B98" s="118"/>
    </row>
    <row r="99" spans="1:2" x14ac:dyDescent="0.3">
      <c r="A99" s="109" t="s">
        <v>1272</v>
      </c>
      <c r="B99" s="117">
        <v>40980</v>
      </c>
    </row>
    <row r="100" spans="1:2" x14ac:dyDescent="0.3">
      <c r="A100" s="109" t="s">
        <v>1509</v>
      </c>
      <c r="B100" s="117">
        <v>39380</v>
      </c>
    </row>
    <row r="101" spans="1:2" x14ac:dyDescent="0.3">
      <c r="A101" s="109" t="s">
        <v>1639</v>
      </c>
      <c r="B101" s="117">
        <v>36427</v>
      </c>
    </row>
    <row r="102" spans="1:2" x14ac:dyDescent="0.3">
      <c r="A102" s="109" t="s">
        <v>196</v>
      </c>
      <c r="B102" s="117">
        <v>43845</v>
      </c>
    </row>
    <row r="103" spans="1:2" x14ac:dyDescent="0.3">
      <c r="A103" s="109" t="s">
        <v>2159</v>
      </c>
      <c r="B103" s="117">
        <v>40606</v>
      </c>
    </row>
    <row r="104" spans="1:2" x14ac:dyDescent="0.3">
      <c r="A104" s="109" t="s">
        <v>258</v>
      </c>
      <c r="B104" s="117">
        <v>38800</v>
      </c>
    </row>
    <row r="105" spans="1:2" x14ac:dyDescent="0.3">
      <c r="A105" s="109" t="s">
        <v>229</v>
      </c>
      <c r="B105" s="117">
        <v>43703</v>
      </c>
    </row>
    <row r="106" spans="1:2" x14ac:dyDescent="0.3">
      <c r="A106" s="109" t="s">
        <v>2885</v>
      </c>
      <c r="B106" s="117">
        <v>39483</v>
      </c>
    </row>
    <row r="107" spans="1:2" x14ac:dyDescent="0.3">
      <c r="A107" s="109" t="s">
        <v>3305</v>
      </c>
      <c r="B107" s="118"/>
    </row>
    <row r="108" spans="1:2" x14ac:dyDescent="0.3">
      <c r="A108" s="109" t="s">
        <v>582</v>
      </c>
      <c r="B108" s="117">
        <v>37831</v>
      </c>
    </row>
    <row r="109" spans="1:2" x14ac:dyDescent="0.3">
      <c r="A109" s="109" t="s">
        <v>3308</v>
      </c>
      <c r="B109" s="118"/>
    </row>
    <row r="110" spans="1:2" x14ac:dyDescent="0.3">
      <c r="A110" s="109" t="s">
        <v>1971</v>
      </c>
      <c r="B110" s="117">
        <v>37320</v>
      </c>
    </row>
    <row r="111" spans="1:2" x14ac:dyDescent="0.3">
      <c r="A111" s="109" t="s">
        <v>2136</v>
      </c>
      <c r="B111" s="117">
        <v>42272</v>
      </c>
    </row>
    <row r="112" spans="1:2" x14ac:dyDescent="0.3">
      <c r="A112" s="109" t="s">
        <v>3312</v>
      </c>
      <c r="B112" s="117">
        <v>43091</v>
      </c>
    </row>
    <row r="113" spans="1:2" x14ac:dyDescent="0.3">
      <c r="A113" s="109" t="s">
        <v>2926</v>
      </c>
      <c r="B113" s="117">
        <v>41881</v>
      </c>
    </row>
    <row r="114" spans="1:2" x14ac:dyDescent="0.3">
      <c r="A114" s="109" t="s">
        <v>1976</v>
      </c>
      <c r="B114" s="117">
        <v>40892</v>
      </c>
    </row>
    <row r="115" spans="1:2" x14ac:dyDescent="0.3">
      <c r="A115" s="109" t="s">
        <v>1517</v>
      </c>
      <c r="B115" s="117">
        <v>42353</v>
      </c>
    </row>
    <row r="116" spans="1:2" x14ac:dyDescent="0.3">
      <c r="A116" s="109" t="s">
        <v>2523</v>
      </c>
      <c r="B116" s="117">
        <v>40396</v>
      </c>
    </row>
    <row r="117" spans="1:2" x14ac:dyDescent="0.3">
      <c r="A117" s="109" t="s">
        <v>1447</v>
      </c>
      <c r="B117" s="117">
        <v>43102</v>
      </c>
    </row>
    <row r="118" spans="1:2" x14ac:dyDescent="0.3">
      <c r="A118" s="109" t="s">
        <v>2725</v>
      </c>
      <c r="B118" s="117">
        <v>43899</v>
      </c>
    </row>
    <row r="119" spans="1:2" x14ac:dyDescent="0.3">
      <c r="A119" s="109" t="s">
        <v>1298</v>
      </c>
      <c r="B119" s="117">
        <v>36895</v>
      </c>
    </row>
    <row r="120" spans="1:2" x14ac:dyDescent="0.3">
      <c r="A120" s="109" t="s">
        <v>1932</v>
      </c>
      <c r="B120" s="117">
        <v>39261</v>
      </c>
    </row>
    <row r="121" spans="1:2" x14ac:dyDescent="0.3">
      <c r="A121" s="109" t="s">
        <v>1561</v>
      </c>
      <c r="B121" s="117">
        <v>41303</v>
      </c>
    </row>
    <row r="122" spans="1:2" x14ac:dyDescent="0.3">
      <c r="A122" s="109" t="s">
        <v>3324</v>
      </c>
      <c r="B122" s="118"/>
    </row>
    <row r="123" spans="1:2" x14ac:dyDescent="0.3">
      <c r="A123" s="109" t="s">
        <v>333</v>
      </c>
      <c r="B123" s="117">
        <v>43822</v>
      </c>
    </row>
    <row r="124" spans="1:2" x14ac:dyDescent="0.3">
      <c r="A124" s="109" t="s">
        <v>1114</v>
      </c>
      <c r="B124" s="117">
        <v>43329</v>
      </c>
    </row>
    <row r="125" spans="1:2" x14ac:dyDescent="0.3">
      <c r="A125" s="109" t="s">
        <v>1991</v>
      </c>
      <c r="B125" s="117">
        <v>41436</v>
      </c>
    </row>
    <row r="126" spans="1:2" x14ac:dyDescent="0.3">
      <c r="A126" s="109" t="s">
        <v>3329</v>
      </c>
      <c r="B126" s="118"/>
    </row>
    <row r="127" spans="1:2" x14ac:dyDescent="0.3">
      <c r="A127" s="109" t="s">
        <v>105</v>
      </c>
      <c r="B127" s="117">
        <v>43248</v>
      </c>
    </row>
    <row r="128" spans="1:2" x14ac:dyDescent="0.3">
      <c r="A128" s="109" t="s">
        <v>906</v>
      </c>
      <c r="B128" s="117">
        <v>39240</v>
      </c>
    </row>
    <row r="129" spans="1:2" x14ac:dyDescent="0.3">
      <c r="A129" s="109" t="s">
        <v>752</v>
      </c>
      <c r="B129" s="117">
        <v>43924</v>
      </c>
    </row>
    <row r="130" spans="1:2" x14ac:dyDescent="0.3">
      <c r="A130" s="109" t="s">
        <v>1477</v>
      </c>
      <c r="B130" s="117">
        <v>37950</v>
      </c>
    </row>
    <row r="131" spans="1:2" x14ac:dyDescent="0.3">
      <c r="A131" s="109" t="s">
        <v>3335</v>
      </c>
      <c r="B131" s="118"/>
    </row>
    <row r="132" spans="1:2" x14ac:dyDescent="0.3">
      <c r="A132" s="109" t="s">
        <v>3337</v>
      </c>
      <c r="B132" s="118"/>
    </row>
    <row r="133" spans="1:2" x14ac:dyDescent="0.3">
      <c r="A133" s="109" t="s">
        <v>3339</v>
      </c>
      <c r="B133" s="118"/>
    </row>
    <row r="134" spans="1:2" x14ac:dyDescent="0.3">
      <c r="A134" s="109" t="s">
        <v>1312</v>
      </c>
      <c r="B134" s="117">
        <v>38896</v>
      </c>
    </row>
    <row r="135" spans="1:2" x14ac:dyDescent="0.3">
      <c r="A135" s="109" t="s">
        <v>1802</v>
      </c>
      <c r="B135" s="117">
        <v>39115</v>
      </c>
    </row>
    <row r="136" spans="1:2" x14ac:dyDescent="0.3">
      <c r="A136" s="109" t="s">
        <v>1329</v>
      </c>
      <c r="B136" s="117">
        <v>39972</v>
      </c>
    </row>
    <row r="137" spans="1:2" x14ac:dyDescent="0.3">
      <c r="A137" s="109" t="s">
        <v>3344</v>
      </c>
      <c r="B137" s="118"/>
    </row>
    <row r="138" spans="1:2" x14ac:dyDescent="0.3">
      <c r="A138" s="109" t="s">
        <v>365</v>
      </c>
      <c r="B138" s="117">
        <v>43286</v>
      </c>
    </row>
    <row r="139" spans="1:2" x14ac:dyDescent="0.3">
      <c r="A139" s="109" t="s">
        <v>1340</v>
      </c>
      <c r="B139" s="117">
        <v>38877</v>
      </c>
    </row>
    <row r="140" spans="1:2" x14ac:dyDescent="0.3">
      <c r="A140" s="109" t="s">
        <v>1914</v>
      </c>
      <c r="B140" s="117">
        <v>42332</v>
      </c>
    </row>
    <row r="141" spans="1:2" x14ac:dyDescent="0.3">
      <c r="A141" s="109" t="s">
        <v>1352</v>
      </c>
      <c r="B141" s="117">
        <v>41292</v>
      </c>
    </row>
    <row r="142" spans="1:2" x14ac:dyDescent="0.3">
      <c r="A142" s="109" t="s">
        <v>2074</v>
      </c>
      <c r="B142" s="117">
        <v>41317</v>
      </c>
    </row>
    <row r="143" spans="1:2" x14ac:dyDescent="0.3">
      <c r="A143" s="109" t="s">
        <v>2894</v>
      </c>
      <c r="B143" s="117">
        <v>41621</v>
      </c>
    </row>
    <row r="144" spans="1:2" x14ac:dyDescent="0.3">
      <c r="A144" s="109" t="s">
        <v>2377</v>
      </c>
      <c r="B144" s="117">
        <v>37868</v>
      </c>
    </row>
    <row r="145" spans="1:2" x14ac:dyDescent="0.3">
      <c r="A145" s="109" t="s">
        <v>2585</v>
      </c>
      <c r="B145" s="117">
        <v>42396</v>
      </c>
    </row>
    <row r="146" spans="1:2" x14ac:dyDescent="0.3">
      <c r="A146" s="109" t="s">
        <v>3143</v>
      </c>
      <c r="B146" s="117">
        <v>38917</v>
      </c>
    </row>
    <row r="147" spans="1:2" x14ac:dyDescent="0.3">
      <c r="A147" s="109" t="s">
        <v>3355</v>
      </c>
      <c r="B147" s="118"/>
    </row>
    <row r="148" spans="1:2" x14ac:dyDescent="0.3">
      <c r="A148" s="109" t="s">
        <v>2763</v>
      </c>
      <c r="B148" s="117">
        <v>42664</v>
      </c>
    </row>
    <row r="149" spans="1:2" x14ac:dyDescent="0.3">
      <c r="A149" s="109" t="s">
        <v>3358</v>
      </c>
      <c r="B149" s="118"/>
    </row>
    <row r="150" spans="1:2" x14ac:dyDescent="0.3">
      <c r="A150" s="109" t="s">
        <v>1839</v>
      </c>
      <c r="B150" s="117">
        <v>38082</v>
      </c>
    </row>
    <row r="151" spans="1:2" x14ac:dyDescent="0.3">
      <c r="A151" s="109" t="s">
        <v>1372</v>
      </c>
      <c r="B151" s="117">
        <v>42655</v>
      </c>
    </row>
    <row r="152" spans="1:2" x14ac:dyDescent="0.3">
      <c r="A152" s="109" t="s">
        <v>3362</v>
      </c>
      <c r="B152" s="118"/>
    </row>
    <row r="153" spans="1:2" x14ac:dyDescent="0.3">
      <c r="A153" s="109" t="s">
        <v>2677</v>
      </c>
      <c r="B153" s="117">
        <v>41173</v>
      </c>
    </row>
    <row r="154" spans="1:2" x14ac:dyDescent="0.3">
      <c r="A154" s="109" t="s">
        <v>1604</v>
      </c>
      <c r="B154" s="117">
        <v>40893</v>
      </c>
    </row>
    <row r="155" spans="1:2" x14ac:dyDescent="0.3">
      <c r="A155" s="109" t="s">
        <v>434</v>
      </c>
      <c r="B155" s="118"/>
    </row>
    <row r="156" spans="1:2" x14ac:dyDescent="0.3">
      <c r="A156" s="109" t="s">
        <v>3367</v>
      </c>
      <c r="B156" s="118"/>
    </row>
    <row r="157" spans="1:2" x14ac:dyDescent="0.3">
      <c r="A157" s="109" t="s">
        <v>3369</v>
      </c>
      <c r="B157" s="118"/>
    </row>
    <row r="158" spans="1:2" x14ac:dyDescent="0.3">
      <c r="A158" s="109" t="s">
        <v>2596</v>
      </c>
      <c r="B158" s="117">
        <v>39884</v>
      </c>
    </row>
    <row r="159" spans="1:2" x14ac:dyDescent="0.3">
      <c r="A159" s="109" t="s">
        <v>1813</v>
      </c>
      <c r="B159" s="117">
        <v>42226</v>
      </c>
    </row>
    <row r="160" spans="1:2" x14ac:dyDescent="0.3">
      <c r="A160" s="109" t="s">
        <v>3373</v>
      </c>
      <c r="B160" s="118"/>
    </row>
    <row r="161" spans="1:2" x14ac:dyDescent="0.3">
      <c r="A161" s="109" t="s">
        <v>3375</v>
      </c>
      <c r="B161" s="117">
        <v>39436</v>
      </c>
    </row>
    <row r="162" spans="1:2" x14ac:dyDescent="0.3">
      <c r="A162" s="109" t="s">
        <v>2653</v>
      </c>
      <c r="B162" s="117">
        <v>43882</v>
      </c>
    </row>
    <row r="163" spans="1:2" x14ac:dyDescent="0.3">
      <c r="A163" s="109" t="s">
        <v>2831</v>
      </c>
      <c r="B163" s="117">
        <v>43138</v>
      </c>
    </row>
    <row r="164" spans="1:2" x14ac:dyDescent="0.3">
      <c r="A164" s="109" t="s">
        <v>1773</v>
      </c>
      <c r="B164" s="117">
        <v>38408</v>
      </c>
    </row>
    <row r="165" spans="1:2" x14ac:dyDescent="0.3">
      <c r="A165" s="109" t="s">
        <v>2271</v>
      </c>
      <c r="B165" s="117">
        <v>40662</v>
      </c>
    </row>
    <row r="166" spans="1:2" x14ac:dyDescent="0.3">
      <c r="A166" s="109" t="s">
        <v>3380</v>
      </c>
      <c r="B166" s="118"/>
    </row>
    <row r="167" spans="1:2" x14ac:dyDescent="0.3">
      <c r="A167" s="109" t="s">
        <v>3382</v>
      </c>
      <c r="B167" s="118"/>
    </row>
    <row r="168" spans="1:2" x14ac:dyDescent="0.3">
      <c r="A168" s="109" t="s">
        <v>2635</v>
      </c>
      <c r="B168" s="117">
        <v>41675</v>
      </c>
    </row>
    <row r="169" spans="1:2" x14ac:dyDescent="0.3">
      <c r="A169" s="109" t="s">
        <v>3030</v>
      </c>
      <c r="B169" s="117">
        <v>43683</v>
      </c>
    </row>
    <row r="170" spans="1:2" x14ac:dyDescent="0.3">
      <c r="A170" s="109" t="s">
        <v>3107</v>
      </c>
      <c r="B170" s="117">
        <v>42758</v>
      </c>
    </row>
    <row r="171" spans="1:2" x14ac:dyDescent="0.3">
      <c r="A171" s="109" t="s">
        <v>3387</v>
      </c>
      <c r="B171" s="117">
        <v>38917</v>
      </c>
    </row>
    <row r="172" spans="1:2" x14ac:dyDescent="0.3">
      <c r="A172" s="109" t="s">
        <v>1461</v>
      </c>
      <c r="B172" s="117">
        <v>38530</v>
      </c>
    </row>
    <row r="173" spans="1:2" x14ac:dyDescent="0.3">
      <c r="A173" s="109" t="s">
        <v>732</v>
      </c>
      <c r="B173" s="117">
        <v>43098</v>
      </c>
    </row>
    <row r="174" spans="1:2" x14ac:dyDescent="0.3">
      <c r="A174" s="109" t="s">
        <v>1095</v>
      </c>
      <c r="B174" s="117">
        <v>43347</v>
      </c>
    </row>
    <row r="175" spans="1:2" x14ac:dyDescent="0.3">
      <c r="A175" s="109" t="s">
        <v>3392</v>
      </c>
      <c r="B175" s="118"/>
    </row>
    <row r="176" spans="1:2" x14ac:dyDescent="0.3">
      <c r="A176" s="109" t="s">
        <v>3394</v>
      </c>
      <c r="B176" s="118"/>
    </row>
    <row r="177" spans="1:2" x14ac:dyDescent="0.3">
      <c r="A177" s="109" t="s">
        <v>3396</v>
      </c>
      <c r="B177" s="117">
        <v>37025</v>
      </c>
    </row>
    <row r="178" spans="1:2" x14ac:dyDescent="0.3">
      <c r="A178" s="109" t="s">
        <v>808</v>
      </c>
      <c r="B178" s="118"/>
    </row>
    <row r="179" spans="1:2" x14ac:dyDescent="0.3">
      <c r="A179" s="109" t="s">
        <v>1429</v>
      </c>
      <c r="B179" s="117">
        <v>42600</v>
      </c>
    </row>
    <row r="180" spans="1:2" x14ac:dyDescent="0.3">
      <c r="A180" s="109" t="s">
        <v>1547</v>
      </c>
      <c r="B180" s="118"/>
    </row>
    <row r="181" spans="1:2" x14ac:dyDescent="0.3">
      <c r="A181" s="109" t="s">
        <v>2228</v>
      </c>
      <c r="B181" s="117">
        <v>40651</v>
      </c>
    </row>
    <row r="182" spans="1:2" x14ac:dyDescent="0.3">
      <c r="A182" s="109" t="s">
        <v>685</v>
      </c>
      <c r="B182" s="117">
        <v>41925</v>
      </c>
    </row>
    <row r="183" spans="1:2" x14ac:dyDescent="0.3">
      <c r="A183" s="109" t="s">
        <v>3403</v>
      </c>
      <c r="B183" s="118"/>
    </row>
    <row r="184" spans="1:2" x14ac:dyDescent="0.3">
      <c r="A184" s="109" t="s">
        <v>2860</v>
      </c>
      <c r="B184" s="117">
        <v>43187</v>
      </c>
    </row>
    <row r="185" spans="1:2" x14ac:dyDescent="0.3">
      <c r="A185" s="109" t="s">
        <v>2057</v>
      </c>
      <c r="B185" s="117">
        <v>40603</v>
      </c>
    </row>
    <row r="186" spans="1:2" x14ac:dyDescent="0.3">
      <c r="A186" s="109" t="s">
        <v>1861</v>
      </c>
      <c r="B186" s="117">
        <v>38869</v>
      </c>
    </row>
    <row r="187" spans="1:2" x14ac:dyDescent="0.3">
      <c r="A187" s="109" t="s">
        <v>2346</v>
      </c>
      <c r="B187" s="117">
        <v>37712</v>
      </c>
    </row>
    <row r="188" spans="1:2" x14ac:dyDescent="0.3">
      <c r="A188" s="109" t="s">
        <v>1417</v>
      </c>
      <c r="B188" s="117">
        <v>43591</v>
      </c>
    </row>
    <row r="189" spans="1:2" x14ac:dyDescent="0.3">
      <c r="A189" s="109" t="s">
        <v>1071</v>
      </c>
      <c r="B189" s="118"/>
    </row>
    <row r="190" spans="1:2" x14ac:dyDescent="0.3">
      <c r="A190" s="109" t="s">
        <v>711</v>
      </c>
      <c r="B190" s="117">
        <v>38567</v>
      </c>
    </row>
    <row r="191" spans="1:2" x14ac:dyDescent="0.3">
      <c r="A191" s="109" t="s">
        <v>2422</v>
      </c>
      <c r="B191" s="118"/>
    </row>
    <row r="192" spans="1:2" x14ac:dyDescent="0.3">
      <c r="A192" s="109" t="s">
        <v>1396</v>
      </c>
      <c r="B192" s="117">
        <v>40829</v>
      </c>
    </row>
    <row r="193" spans="1:2" x14ac:dyDescent="0.3">
      <c r="A193" s="109" t="s">
        <v>2089</v>
      </c>
      <c r="B193" s="117">
        <v>41754</v>
      </c>
    </row>
    <row r="194" spans="1:2" x14ac:dyDescent="0.3">
      <c r="A194" s="109" t="s">
        <v>2738</v>
      </c>
      <c r="B194" s="117">
        <v>42704</v>
      </c>
    </row>
  </sheetData>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2"/>
  <sheetViews>
    <sheetView zoomScale="50" zoomScaleNormal="50" workbookViewId="0">
      <selection activeCell="P34" sqref="P34"/>
    </sheetView>
  </sheetViews>
  <sheetFormatPr baseColWidth="10" defaultColWidth="8.88671875" defaultRowHeight="14.4" x14ac:dyDescent="0.3"/>
  <cols>
    <col min="1" max="1" width="31.44140625" customWidth="1"/>
    <col min="2" max="1025" width="10.6640625" customWidth="1"/>
  </cols>
  <sheetData>
    <row r="1" spans="1:3" ht="72" x14ac:dyDescent="0.3">
      <c r="A1" s="119" t="s">
        <v>3168</v>
      </c>
      <c r="B1" s="119" t="s">
        <v>3508</v>
      </c>
      <c r="C1" s="119" t="s">
        <v>3509</v>
      </c>
    </row>
    <row r="2" spans="1:3" x14ac:dyDescent="0.3">
      <c r="A2" t="s">
        <v>1575</v>
      </c>
      <c r="B2" t="s">
        <v>71</v>
      </c>
      <c r="C2" t="s">
        <v>3510</v>
      </c>
    </row>
    <row r="3" spans="1:3" x14ac:dyDescent="0.3">
      <c r="A3" t="s">
        <v>3172</v>
      </c>
      <c r="B3" t="s">
        <v>3510</v>
      </c>
      <c r="C3" t="s">
        <v>71</v>
      </c>
    </row>
    <row r="4" spans="1:3" x14ac:dyDescent="0.3">
      <c r="A4" t="s">
        <v>3174</v>
      </c>
      <c r="B4" t="s">
        <v>3510</v>
      </c>
      <c r="C4" t="s">
        <v>3510</v>
      </c>
    </row>
    <row r="5" spans="1:3" x14ac:dyDescent="0.3">
      <c r="A5" t="s">
        <v>1522</v>
      </c>
      <c r="B5" t="s">
        <v>71</v>
      </c>
      <c r="C5" t="s">
        <v>3510</v>
      </c>
    </row>
    <row r="6" spans="1:3" x14ac:dyDescent="0.3">
      <c r="A6" t="s">
        <v>2405</v>
      </c>
      <c r="B6" t="s">
        <v>71</v>
      </c>
      <c r="C6" t="s">
        <v>71</v>
      </c>
    </row>
    <row r="7" spans="1:3" x14ac:dyDescent="0.3">
      <c r="A7" t="s">
        <v>2537</v>
      </c>
      <c r="B7" t="s">
        <v>3510</v>
      </c>
      <c r="C7" t="s">
        <v>3510</v>
      </c>
    </row>
    <row r="8" spans="1:3" x14ac:dyDescent="0.3">
      <c r="A8" t="s">
        <v>399</v>
      </c>
      <c r="B8" t="s">
        <v>71</v>
      </c>
      <c r="C8" t="s">
        <v>3510</v>
      </c>
    </row>
    <row r="9" spans="1:3" x14ac:dyDescent="0.3">
      <c r="A9" t="s">
        <v>1628</v>
      </c>
      <c r="B9" t="s">
        <v>3510</v>
      </c>
      <c r="C9" t="s">
        <v>3510</v>
      </c>
    </row>
    <row r="10" spans="1:3" x14ac:dyDescent="0.3">
      <c r="A10" t="s">
        <v>831</v>
      </c>
      <c r="B10" t="s">
        <v>3510</v>
      </c>
      <c r="C10" t="s">
        <v>3510</v>
      </c>
    </row>
    <row r="11" spans="1:3" x14ac:dyDescent="0.3">
      <c r="A11" t="s">
        <v>744</v>
      </c>
      <c r="B11" t="s">
        <v>3510</v>
      </c>
      <c r="C11" t="s">
        <v>3510</v>
      </c>
    </row>
    <row r="12" spans="1:3" x14ac:dyDescent="0.3">
      <c r="A12" t="s">
        <v>3183</v>
      </c>
      <c r="B12" t="s">
        <v>3510</v>
      </c>
      <c r="C12" t="s">
        <v>71</v>
      </c>
    </row>
    <row r="13" spans="1:3" x14ac:dyDescent="0.3">
      <c r="A13" t="s">
        <v>2211</v>
      </c>
      <c r="B13" t="s">
        <v>3510</v>
      </c>
      <c r="C13" t="s">
        <v>71</v>
      </c>
    </row>
    <row r="14" spans="1:3" x14ac:dyDescent="0.3">
      <c r="A14" t="s">
        <v>2961</v>
      </c>
      <c r="B14" t="s">
        <v>71</v>
      </c>
      <c r="C14" t="s">
        <v>3510</v>
      </c>
    </row>
    <row r="15" spans="1:3" x14ac:dyDescent="0.3">
      <c r="A15" t="s">
        <v>1154</v>
      </c>
      <c r="B15" t="s">
        <v>71</v>
      </c>
      <c r="C15" t="s">
        <v>71</v>
      </c>
    </row>
    <row r="16" spans="1:3" x14ac:dyDescent="0.3">
      <c r="A16" t="s">
        <v>3188</v>
      </c>
      <c r="B16" t="s">
        <v>3510</v>
      </c>
      <c r="C16" t="s">
        <v>3510</v>
      </c>
    </row>
    <row r="17" spans="1:3" x14ac:dyDescent="0.3">
      <c r="A17" t="s">
        <v>347</v>
      </c>
      <c r="B17" t="s">
        <v>71</v>
      </c>
      <c r="C17" t="s">
        <v>3510</v>
      </c>
    </row>
    <row r="18" spans="1:3" x14ac:dyDescent="0.3">
      <c r="A18" t="s">
        <v>3049</v>
      </c>
      <c r="B18" t="s">
        <v>3510</v>
      </c>
      <c r="C18" t="s">
        <v>3510</v>
      </c>
    </row>
    <row r="19" spans="1:3" x14ac:dyDescent="0.3">
      <c r="A19" t="s">
        <v>1829</v>
      </c>
      <c r="B19" t="s">
        <v>3510</v>
      </c>
      <c r="C19" t="s">
        <v>3510</v>
      </c>
    </row>
    <row r="20" spans="1:3" x14ac:dyDescent="0.3">
      <c r="A20" t="s">
        <v>3193</v>
      </c>
      <c r="B20" t="s">
        <v>3510</v>
      </c>
      <c r="C20" t="s">
        <v>71</v>
      </c>
    </row>
    <row r="21" spans="1:3" x14ac:dyDescent="0.3">
      <c r="A21" t="s">
        <v>3195</v>
      </c>
      <c r="B21" t="s">
        <v>3510</v>
      </c>
      <c r="C21" t="s">
        <v>3510</v>
      </c>
    </row>
    <row r="22" spans="1:3" x14ac:dyDescent="0.3">
      <c r="A22" t="s">
        <v>416</v>
      </c>
      <c r="B22" t="s">
        <v>71</v>
      </c>
      <c r="C22" t="s">
        <v>71</v>
      </c>
    </row>
    <row r="23" spans="1:3" x14ac:dyDescent="0.3">
      <c r="A23" t="s">
        <v>1210</v>
      </c>
      <c r="B23" t="s">
        <v>71</v>
      </c>
      <c r="C23" t="s">
        <v>71</v>
      </c>
    </row>
    <row r="24" spans="1:3" x14ac:dyDescent="0.3">
      <c r="A24" t="s">
        <v>2306</v>
      </c>
      <c r="B24" t="s">
        <v>71</v>
      </c>
      <c r="C24" t="s">
        <v>71</v>
      </c>
    </row>
    <row r="25" spans="1:3" x14ac:dyDescent="0.3">
      <c r="A25" t="s">
        <v>1234</v>
      </c>
      <c r="B25" t="s">
        <v>71</v>
      </c>
      <c r="C25" t="s">
        <v>71</v>
      </c>
    </row>
    <row r="26" spans="1:3" x14ac:dyDescent="0.3">
      <c r="A26" t="s">
        <v>2036</v>
      </c>
      <c r="B26" t="s">
        <v>3510</v>
      </c>
      <c r="C26" t="s">
        <v>3510</v>
      </c>
    </row>
    <row r="27" spans="1:3" x14ac:dyDescent="0.3">
      <c r="A27" t="s">
        <v>136</v>
      </c>
      <c r="B27" t="s">
        <v>3510</v>
      </c>
      <c r="C27" t="s">
        <v>71</v>
      </c>
    </row>
    <row r="28" spans="1:3" x14ac:dyDescent="0.3">
      <c r="A28" t="s">
        <v>243</v>
      </c>
      <c r="B28" t="s">
        <v>71</v>
      </c>
      <c r="C28" t="s">
        <v>71</v>
      </c>
    </row>
    <row r="29" spans="1:3" x14ac:dyDescent="0.3">
      <c r="A29" t="s">
        <v>2790</v>
      </c>
      <c r="B29" t="s">
        <v>71</v>
      </c>
      <c r="C29" t="s">
        <v>3510</v>
      </c>
    </row>
    <row r="30" spans="1:3" x14ac:dyDescent="0.3">
      <c r="A30" t="s">
        <v>2974</v>
      </c>
      <c r="B30" t="s">
        <v>71</v>
      </c>
      <c r="C30" t="s">
        <v>3510</v>
      </c>
    </row>
    <row r="31" spans="1:3" x14ac:dyDescent="0.3">
      <c r="A31" t="s">
        <v>3207</v>
      </c>
      <c r="B31" t="s">
        <v>71</v>
      </c>
      <c r="C31" t="s">
        <v>71</v>
      </c>
    </row>
    <row r="32" spans="1:3" x14ac:dyDescent="0.3">
      <c r="A32" t="s">
        <v>862</v>
      </c>
      <c r="B32" t="s">
        <v>3510</v>
      </c>
      <c r="C32" t="s">
        <v>3510</v>
      </c>
    </row>
    <row r="33" spans="1:3" x14ac:dyDescent="0.3">
      <c r="A33" t="s">
        <v>406</v>
      </c>
      <c r="B33" t="s">
        <v>3510</v>
      </c>
      <c r="C33" t="s">
        <v>3510</v>
      </c>
    </row>
    <row r="34" spans="1:3" x14ac:dyDescent="0.3">
      <c r="A34" t="s">
        <v>2436</v>
      </c>
      <c r="B34" t="s">
        <v>3510</v>
      </c>
      <c r="C34" t="s">
        <v>3510</v>
      </c>
    </row>
    <row r="35" spans="1:3" x14ac:dyDescent="0.3">
      <c r="A35" t="s">
        <v>1650</v>
      </c>
      <c r="B35" t="s">
        <v>3510</v>
      </c>
      <c r="C35" t="s">
        <v>3510</v>
      </c>
    </row>
    <row r="36" spans="1:3" x14ac:dyDescent="0.3">
      <c r="A36" t="s">
        <v>211</v>
      </c>
      <c r="B36" t="s">
        <v>3510</v>
      </c>
      <c r="C36" t="s">
        <v>3510</v>
      </c>
    </row>
    <row r="37" spans="1:3" x14ac:dyDescent="0.3">
      <c r="A37" t="s">
        <v>2908</v>
      </c>
      <c r="B37" t="s">
        <v>3510</v>
      </c>
      <c r="C37" t="s">
        <v>3510</v>
      </c>
    </row>
    <row r="38" spans="1:3" x14ac:dyDescent="0.3">
      <c r="A38" t="s">
        <v>3215</v>
      </c>
      <c r="B38" t="s">
        <v>3510</v>
      </c>
      <c r="C38" t="s">
        <v>71</v>
      </c>
    </row>
    <row r="39" spans="1:3" x14ac:dyDescent="0.3">
      <c r="A39" t="s">
        <v>70</v>
      </c>
      <c r="B39" t="s">
        <v>71</v>
      </c>
      <c r="C39" t="s">
        <v>71</v>
      </c>
    </row>
    <row r="40" spans="1:3" x14ac:dyDescent="0.3">
      <c r="A40" t="s">
        <v>276</v>
      </c>
      <c r="B40" t="s">
        <v>3510</v>
      </c>
      <c r="C40" t="s">
        <v>71</v>
      </c>
    </row>
    <row r="41" spans="1:3" x14ac:dyDescent="0.3">
      <c r="A41" t="s">
        <v>2317</v>
      </c>
      <c r="B41" t="s">
        <v>3510</v>
      </c>
      <c r="C41" t="s">
        <v>3510</v>
      </c>
    </row>
    <row r="42" spans="1:3" x14ac:dyDescent="0.3">
      <c r="A42" t="s">
        <v>980</v>
      </c>
      <c r="B42" t="s">
        <v>3510</v>
      </c>
      <c r="C42" t="s">
        <v>3510</v>
      </c>
    </row>
    <row r="43" spans="1:3" x14ac:dyDescent="0.3">
      <c r="A43" t="s">
        <v>1450</v>
      </c>
      <c r="B43" t="s">
        <v>3510</v>
      </c>
      <c r="C43" t="s">
        <v>3510</v>
      </c>
    </row>
    <row r="44" spans="1:3" x14ac:dyDescent="0.3">
      <c r="A44" t="s">
        <v>3223</v>
      </c>
      <c r="B44" t="s">
        <v>3510</v>
      </c>
      <c r="C44" t="s">
        <v>71</v>
      </c>
    </row>
    <row r="45" spans="1:3" x14ac:dyDescent="0.3">
      <c r="A45" t="s">
        <v>1183</v>
      </c>
      <c r="B45" t="s">
        <v>71</v>
      </c>
      <c r="C45" t="s">
        <v>71</v>
      </c>
    </row>
    <row r="46" spans="1:3" x14ac:dyDescent="0.3">
      <c r="A46" t="s">
        <v>1019</v>
      </c>
      <c r="B46" t="s">
        <v>3510</v>
      </c>
      <c r="C46" t="s">
        <v>3510</v>
      </c>
    </row>
    <row r="47" spans="1:3" x14ac:dyDescent="0.3">
      <c r="A47" t="s">
        <v>2484</v>
      </c>
      <c r="B47" t="s">
        <v>3510</v>
      </c>
      <c r="C47" t="s">
        <v>3510</v>
      </c>
    </row>
    <row r="48" spans="1:3" x14ac:dyDescent="0.3">
      <c r="A48" t="s">
        <v>3019</v>
      </c>
      <c r="B48" t="s">
        <v>71</v>
      </c>
      <c r="C48" t="s">
        <v>3510</v>
      </c>
    </row>
    <row r="49" spans="1:3" x14ac:dyDescent="0.3">
      <c r="A49" t="s">
        <v>2846</v>
      </c>
      <c r="B49" t="s">
        <v>71</v>
      </c>
      <c r="C49" t="s">
        <v>71</v>
      </c>
    </row>
    <row r="50" spans="1:3" x14ac:dyDescent="0.3">
      <c r="A50" t="s">
        <v>2146</v>
      </c>
      <c r="B50" t="s">
        <v>3510</v>
      </c>
      <c r="C50" t="s">
        <v>3510</v>
      </c>
    </row>
    <row r="51" spans="1:3" x14ac:dyDescent="0.3">
      <c r="A51" t="s">
        <v>157</v>
      </c>
      <c r="B51" t="s">
        <v>3510</v>
      </c>
      <c r="C51" t="s">
        <v>3510</v>
      </c>
    </row>
    <row r="52" spans="1:3" x14ac:dyDescent="0.3">
      <c r="A52" t="s">
        <v>2191</v>
      </c>
      <c r="B52" t="s">
        <v>71</v>
      </c>
      <c r="C52" t="s">
        <v>3510</v>
      </c>
    </row>
    <row r="53" spans="1:3" x14ac:dyDescent="0.3">
      <c r="A53" t="s">
        <v>3235</v>
      </c>
      <c r="B53" t="s">
        <v>3510</v>
      </c>
      <c r="C53" t="s">
        <v>3510</v>
      </c>
    </row>
    <row r="54" spans="1:3" x14ac:dyDescent="0.3">
      <c r="A54" t="s">
        <v>1258</v>
      </c>
      <c r="B54" t="s">
        <v>71</v>
      </c>
      <c r="C54" t="s">
        <v>71</v>
      </c>
    </row>
    <row r="55" spans="1:3" x14ac:dyDescent="0.3">
      <c r="A55" t="s">
        <v>3089</v>
      </c>
      <c r="B55" t="s">
        <v>3510</v>
      </c>
      <c r="C55" t="s">
        <v>3510</v>
      </c>
    </row>
    <row r="56" spans="1:3" x14ac:dyDescent="0.3">
      <c r="A56" t="s">
        <v>1705</v>
      </c>
      <c r="B56" t="s">
        <v>3510</v>
      </c>
      <c r="C56" t="s">
        <v>3510</v>
      </c>
    </row>
    <row r="57" spans="1:3" x14ac:dyDescent="0.3">
      <c r="A57" t="s">
        <v>2385</v>
      </c>
      <c r="B57" t="s">
        <v>71</v>
      </c>
      <c r="C57" t="s">
        <v>71</v>
      </c>
    </row>
    <row r="58" spans="1:3" x14ac:dyDescent="0.3">
      <c r="A58" t="s">
        <v>2619</v>
      </c>
      <c r="B58" t="s">
        <v>3510</v>
      </c>
      <c r="C58" t="s">
        <v>3510</v>
      </c>
    </row>
    <row r="59" spans="1:3" x14ac:dyDescent="0.3">
      <c r="A59" t="s">
        <v>3245</v>
      </c>
      <c r="B59" t="s">
        <v>71</v>
      </c>
      <c r="C59" t="s">
        <v>71</v>
      </c>
    </row>
    <row r="60" spans="1:3" x14ac:dyDescent="0.3">
      <c r="A60" t="s">
        <v>3247</v>
      </c>
      <c r="B60" t="s">
        <v>3510</v>
      </c>
      <c r="C60" t="s">
        <v>71</v>
      </c>
    </row>
    <row r="61" spans="1:3" x14ac:dyDescent="0.3">
      <c r="A61" t="s">
        <v>205</v>
      </c>
      <c r="B61" t="s">
        <v>3510</v>
      </c>
      <c r="C61" t="s">
        <v>3510</v>
      </c>
    </row>
    <row r="62" spans="1:3" x14ac:dyDescent="0.3">
      <c r="A62" t="s">
        <v>3250</v>
      </c>
      <c r="B62" t="s">
        <v>3510</v>
      </c>
      <c r="C62" t="s">
        <v>71</v>
      </c>
    </row>
    <row r="63" spans="1:3" x14ac:dyDescent="0.3">
      <c r="A63" t="s">
        <v>3252</v>
      </c>
      <c r="B63" t="s">
        <v>3510</v>
      </c>
      <c r="C63" t="s">
        <v>71</v>
      </c>
    </row>
    <row r="64" spans="1:3" x14ac:dyDescent="0.3">
      <c r="A64" t="s">
        <v>180</v>
      </c>
      <c r="B64" t="s">
        <v>3510</v>
      </c>
      <c r="C64" t="s">
        <v>3510</v>
      </c>
    </row>
    <row r="65" spans="1:3" x14ac:dyDescent="0.3">
      <c r="A65" t="s">
        <v>2803</v>
      </c>
      <c r="B65" t="s">
        <v>71</v>
      </c>
      <c r="C65" t="s">
        <v>71</v>
      </c>
    </row>
    <row r="66" spans="1:3" x14ac:dyDescent="0.3">
      <c r="A66" t="s">
        <v>1059</v>
      </c>
      <c r="B66" t="s">
        <v>3510</v>
      </c>
      <c r="C66" t="s">
        <v>3510</v>
      </c>
    </row>
    <row r="67" spans="1:3" x14ac:dyDescent="0.3">
      <c r="A67" t="s">
        <v>313</v>
      </c>
      <c r="B67" t="s">
        <v>3510</v>
      </c>
      <c r="C67" t="s">
        <v>3510</v>
      </c>
    </row>
    <row r="68" spans="1:3" x14ac:dyDescent="0.3">
      <c r="A68" t="s">
        <v>479</v>
      </c>
      <c r="B68" t="s">
        <v>3510</v>
      </c>
      <c r="C68" t="s">
        <v>3510</v>
      </c>
    </row>
    <row r="69" spans="1:3" x14ac:dyDescent="0.3">
      <c r="A69" t="s">
        <v>3258</v>
      </c>
      <c r="B69" t="s">
        <v>3510</v>
      </c>
      <c r="C69" t="s">
        <v>71</v>
      </c>
    </row>
    <row r="70" spans="1:3" x14ac:dyDescent="0.3">
      <c r="A70" t="s">
        <v>3260</v>
      </c>
      <c r="B70" t="s">
        <v>3510</v>
      </c>
      <c r="C70" t="s">
        <v>71</v>
      </c>
    </row>
    <row r="71" spans="1:3" x14ac:dyDescent="0.3">
      <c r="A71" t="s">
        <v>1781</v>
      </c>
      <c r="B71" t="s">
        <v>3510</v>
      </c>
      <c r="C71" t="s">
        <v>3510</v>
      </c>
    </row>
    <row r="72" spans="1:3" x14ac:dyDescent="0.3">
      <c r="A72" t="s">
        <v>2986</v>
      </c>
      <c r="B72" t="s">
        <v>3510</v>
      </c>
      <c r="C72" t="s">
        <v>3510</v>
      </c>
    </row>
    <row r="73" spans="1:3" x14ac:dyDescent="0.3">
      <c r="A73" t="s">
        <v>3264</v>
      </c>
      <c r="B73" t="s">
        <v>3510</v>
      </c>
      <c r="C73" t="s">
        <v>3510</v>
      </c>
    </row>
    <row r="74" spans="1:3" x14ac:dyDescent="0.3">
      <c r="A74" t="s">
        <v>3114</v>
      </c>
      <c r="B74" t="s">
        <v>3510</v>
      </c>
      <c r="C74" t="s">
        <v>3510</v>
      </c>
    </row>
    <row r="75" spans="1:3" x14ac:dyDescent="0.3">
      <c r="A75" t="s">
        <v>590</v>
      </c>
      <c r="B75" t="s">
        <v>3510</v>
      </c>
      <c r="C75" t="s">
        <v>3510</v>
      </c>
    </row>
    <row r="76" spans="1:3" x14ac:dyDescent="0.3">
      <c r="A76" t="s">
        <v>1586</v>
      </c>
      <c r="B76" t="s">
        <v>71</v>
      </c>
      <c r="C76" t="s">
        <v>3510</v>
      </c>
    </row>
    <row r="77" spans="1:3" x14ac:dyDescent="0.3">
      <c r="A77" t="s">
        <v>1719</v>
      </c>
      <c r="B77" t="s">
        <v>3510</v>
      </c>
      <c r="C77" t="s">
        <v>3510</v>
      </c>
    </row>
    <row r="78" spans="1:3" x14ac:dyDescent="0.3">
      <c r="A78" t="s">
        <v>653</v>
      </c>
      <c r="B78" t="s">
        <v>71</v>
      </c>
      <c r="C78" t="s">
        <v>3510</v>
      </c>
    </row>
    <row r="79" spans="1:3" x14ac:dyDescent="0.3">
      <c r="A79" t="s">
        <v>504</v>
      </c>
      <c r="B79" t="s">
        <v>3510</v>
      </c>
      <c r="C79" t="s">
        <v>3510</v>
      </c>
    </row>
    <row r="80" spans="1:3" x14ac:dyDescent="0.3">
      <c r="A80" t="s">
        <v>2815</v>
      </c>
      <c r="B80" t="s">
        <v>71</v>
      </c>
      <c r="C80" t="s">
        <v>71</v>
      </c>
    </row>
    <row r="81" spans="1:3" x14ac:dyDescent="0.3">
      <c r="A81" t="s">
        <v>444</v>
      </c>
      <c r="B81" t="s">
        <v>3510</v>
      </c>
      <c r="C81" t="s">
        <v>71</v>
      </c>
    </row>
    <row r="82" spans="1:3" x14ac:dyDescent="0.3">
      <c r="A82" t="s">
        <v>387</v>
      </c>
      <c r="B82" t="s">
        <v>71</v>
      </c>
      <c r="C82" t="s">
        <v>3510</v>
      </c>
    </row>
    <row r="83" spans="1:3" x14ac:dyDescent="0.3">
      <c r="A83" t="s">
        <v>3276</v>
      </c>
      <c r="B83" t="s">
        <v>71</v>
      </c>
      <c r="C83" t="s">
        <v>3510</v>
      </c>
    </row>
    <row r="84" spans="1:3" x14ac:dyDescent="0.3">
      <c r="A84" t="s">
        <v>509</v>
      </c>
      <c r="B84" t="s">
        <v>3510</v>
      </c>
      <c r="C84" t="s">
        <v>3510</v>
      </c>
    </row>
    <row r="85" spans="1:3" x14ac:dyDescent="0.3">
      <c r="A85" t="s">
        <v>3279</v>
      </c>
      <c r="B85" t="s">
        <v>3510</v>
      </c>
      <c r="C85" t="s">
        <v>71</v>
      </c>
    </row>
    <row r="86" spans="1:3" x14ac:dyDescent="0.3">
      <c r="A86" t="s">
        <v>2978</v>
      </c>
      <c r="B86" t="s">
        <v>3510</v>
      </c>
      <c r="C86" t="s">
        <v>3510</v>
      </c>
    </row>
    <row r="87" spans="1:3" x14ac:dyDescent="0.3">
      <c r="A87" t="s">
        <v>468</v>
      </c>
      <c r="B87" t="s">
        <v>71</v>
      </c>
      <c r="C87" t="s">
        <v>71</v>
      </c>
    </row>
    <row r="88" spans="1:3" x14ac:dyDescent="0.3">
      <c r="A88" t="s">
        <v>2945</v>
      </c>
      <c r="B88" t="s">
        <v>3510</v>
      </c>
      <c r="C88" t="s">
        <v>3510</v>
      </c>
    </row>
    <row r="89" spans="1:3" x14ac:dyDescent="0.3">
      <c r="A89" t="s">
        <v>516</v>
      </c>
      <c r="B89" t="s">
        <v>3510</v>
      </c>
      <c r="C89" t="s">
        <v>3510</v>
      </c>
    </row>
    <row r="90" spans="1:3" x14ac:dyDescent="0.3">
      <c r="A90" t="s">
        <v>2713</v>
      </c>
      <c r="B90" t="s">
        <v>3510</v>
      </c>
      <c r="C90" t="s">
        <v>3510</v>
      </c>
    </row>
    <row r="91" spans="1:3" x14ac:dyDescent="0.3">
      <c r="A91" t="s">
        <v>3287</v>
      </c>
      <c r="B91" t="s">
        <v>3510</v>
      </c>
      <c r="C91" t="s">
        <v>3510</v>
      </c>
    </row>
    <row r="92" spans="1:3" x14ac:dyDescent="0.3">
      <c r="A92" t="s">
        <v>558</v>
      </c>
      <c r="B92" t="s">
        <v>3510</v>
      </c>
      <c r="C92" t="s">
        <v>3510</v>
      </c>
    </row>
    <row r="93" spans="1:3" x14ac:dyDescent="0.3">
      <c r="A93" t="s">
        <v>2873</v>
      </c>
      <c r="B93" t="s">
        <v>71</v>
      </c>
      <c r="C93" t="s">
        <v>71</v>
      </c>
    </row>
    <row r="94" spans="1:3" x14ac:dyDescent="0.3">
      <c r="A94" t="s">
        <v>1940</v>
      </c>
      <c r="B94" t="s">
        <v>3510</v>
      </c>
      <c r="C94" t="s">
        <v>3510</v>
      </c>
    </row>
    <row r="95" spans="1:3" x14ac:dyDescent="0.3">
      <c r="A95" t="s">
        <v>1679</v>
      </c>
      <c r="B95" t="s">
        <v>3510</v>
      </c>
      <c r="C95" t="s">
        <v>3510</v>
      </c>
    </row>
    <row r="96" spans="1:3" x14ac:dyDescent="0.3">
      <c r="A96" t="s">
        <v>3293</v>
      </c>
      <c r="B96" t="s">
        <v>71</v>
      </c>
      <c r="C96" t="s">
        <v>71</v>
      </c>
    </row>
    <row r="97" spans="1:3" x14ac:dyDescent="0.3">
      <c r="A97" t="s">
        <v>1272</v>
      </c>
      <c r="B97" t="s">
        <v>71</v>
      </c>
      <c r="C97" t="s">
        <v>71</v>
      </c>
    </row>
    <row r="98" spans="1:3" x14ac:dyDescent="0.3">
      <c r="A98" t="s">
        <v>1509</v>
      </c>
      <c r="B98" t="s">
        <v>3510</v>
      </c>
      <c r="C98" t="s">
        <v>3510</v>
      </c>
    </row>
    <row r="99" spans="1:3" x14ac:dyDescent="0.3">
      <c r="A99" t="s">
        <v>1639</v>
      </c>
      <c r="B99" t="s">
        <v>3510</v>
      </c>
      <c r="C99" t="s">
        <v>3510</v>
      </c>
    </row>
    <row r="100" spans="1:3" x14ac:dyDescent="0.3">
      <c r="A100" t="s">
        <v>196</v>
      </c>
      <c r="B100" t="s">
        <v>3510</v>
      </c>
      <c r="C100" t="s">
        <v>3510</v>
      </c>
    </row>
    <row r="101" spans="1:3" x14ac:dyDescent="0.3">
      <c r="A101" t="s">
        <v>2159</v>
      </c>
      <c r="B101" t="s">
        <v>71</v>
      </c>
      <c r="C101" t="s">
        <v>3510</v>
      </c>
    </row>
    <row r="102" spans="1:3" x14ac:dyDescent="0.3">
      <c r="A102" t="s">
        <v>258</v>
      </c>
      <c r="B102" t="s">
        <v>3510</v>
      </c>
      <c r="C102" t="s">
        <v>3510</v>
      </c>
    </row>
    <row r="103" spans="1:3" x14ac:dyDescent="0.3">
      <c r="A103" t="s">
        <v>229</v>
      </c>
      <c r="B103" t="s">
        <v>3510</v>
      </c>
      <c r="C103" t="s">
        <v>71</v>
      </c>
    </row>
    <row r="104" spans="1:3" x14ac:dyDescent="0.3">
      <c r="A104" t="s">
        <v>2885</v>
      </c>
      <c r="B104" t="s">
        <v>3510</v>
      </c>
      <c r="C104" t="s">
        <v>3510</v>
      </c>
    </row>
    <row r="105" spans="1:3" x14ac:dyDescent="0.3">
      <c r="A105" t="s">
        <v>3305</v>
      </c>
      <c r="B105" t="s">
        <v>3510</v>
      </c>
      <c r="C105" t="s">
        <v>3510</v>
      </c>
    </row>
    <row r="106" spans="1:3" x14ac:dyDescent="0.3">
      <c r="A106" t="s">
        <v>582</v>
      </c>
      <c r="B106" t="s">
        <v>3510</v>
      </c>
      <c r="C106" t="s">
        <v>3510</v>
      </c>
    </row>
    <row r="107" spans="1:3" x14ac:dyDescent="0.3">
      <c r="A107" t="s">
        <v>3308</v>
      </c>
      <c r="B107" t="s">
        <v>3510</v>
      </c>
      <c r="C107" t="s">
        <v>3510</v>
      </c>
    </row>
    <row r="108" spans="1:3" x14ac:dyDescent="0.3">
      <c r="A108" t="s">
        <v>1971</v>
      </c>
      <c r="B108" t="s">
        <v>3510</v>
      </c>
      <c r="C108" t="s">
        <v>3510</v>
      </c>
    </row>
    <row r="109" spans="1:3" x14ac:dyDescent="0.3">
      <c r="A109" t="s">
        <v>2136</v>
      </c>
      <c r="B109" t="s">
        <v>3510</v>
      </c>
      <c r="C109" t="s">
        <v>3510</v>
      </c>
    </row>
    <row r="110" spans="1:3" x14ac:dyDescent="0.3">
      <c r="A110" t="s">
        <v>3312</v>
      </c>
      <c r="B110" t="s">
        <v>3510</v>
      </c>
      <c r="C110" t="s">
        <v>3510</v>
      </c>
    </row>
    <row r="111" spans="1:3" x14ac:dyDescent="0.3">
      <c r="A111" t="s">
        <v>2926</v>
      </c>
      <c r="B111" t="s">
        <v>3510</v>
      </c>
      <c r="C111" t="s">
        <v>3510</v>
      </c>
    </row>
    <row r="112" spans="1:3" x14ac:dyDescent="0.3">
      <c r="A112" t="s">
        <v>1976</v>
      </c>
      <c r="B112" t="s">
        <v>3510</v>
      </c>
      <c r="C112" t="s">
        <v>3510</v>
      </c>
    </row>
    <row r="113" spans="1:3" x14ac:dyDescent="0.3">
      <c r="A113" t="s">
        <v>1517</v>
      </c>
      <c r="B113" t="s">
        <v>71</v>
      </c>
      <c r="C113" t="s">
        <v>3510</v>
      </c>
    </row>
    <row r="114" spans="1:3" x14ac:dyDescent="0.3">
      <c r="A114" t="s">
        <v>2523</v>
      </c>
      <c r="B114" t="s">
        <v>3510</v>
      </c>
      <c r="C114" t="s">
        <v>3510</v>
      </c>
    </row>
    <row r="115" spans="1:3" x14ac:dyDescent="0.3">
      <c r="A115" t="s">
        <v>1447</v>
      </c>
      <c r="B115" t="s">
        <v>71</v>
      </c>
      <c r="C115" t="s">
        <v>71</v>
      </c>
    </row>
    <row r="116" spans="1:3" x14ac:dyDescent="0.3">
      <c r="A116" t="s">
        <v>2725</v>
      </c>
      <c r="B116" t="s">
        <v>3510</v>
      </c>
      <c r="C116" t="s">
        <v>3510</v>
      </c>
    </row>
    <row r="117" spans="1:3" x14ac:dyDescent="0.3">
      <c r="A117" t="s">
        <v>1298</v>
      </c>
      <c r="B117" t="s">
        <v>71</v>
      </c>
      <c r="C117" t="s">
        <v>71</v>
      </c>
    </row>
    <row r="118" spans="1:3" x14ac:dyDescent="0.3">
      <c r="A118" t="s">
        <v>1932</v>
      </c>
      <c r="B118" t="s">
        <v>3510</v>
      </c>
      <c r="C118" t="s">
        <v>3510</v>
      </c>
    </row>
    <row r="119" spans="1:3" x14ac:dyDescent="0.3">
      <c r="A119" t="s">
        <v>1561</v>
      </c>
      <c r="B119" t="s">
        <v>71</v>
      </c>
      <c r="C119" t="s">
        <v>3510</v>
      </c>
    </row>
    <row r="120" spans="1:3" x14ac:dyDescent="0.3">
      <c r="A120" t="s">
        <v>3324</v>
      </c>
      <c r="B120" t="s">
        <v>3510</v>
      </c>
      <c r="C120" t="s">
        <v>3510</v>
      </c>
    </row>
    <row r="121" spans="1:3" x14ac:dyDescent="0.3">
      <c r="A121" t="s">
        <v>333</v>
      </c>
      <c r="B121" t="s">
        <v>71</v>
      </c>
      <c r="C121" t="s">
        <v>3510</v>
      </c>
    </row>
    <row r="122" spans="1:3" x14ac:dyDescent="0.3">
      <c r="A122" t="s">
        <v>1114</v>
      </c>
      <c r="B122" t="s">
        <v>3510</v>
      </c>
      <c r="C122" t="s">
        <v>3510</v>
      </c>
    </row>
    <row r="123" spans="1:3" x14ac:dyDescent="0.3">
      <c r="A123" t="s">
        <v>1991</v>
      </c>
      <c r="B123" t="s">
        <v>71</v>
      </c>
      <c r="C123" t="s">
        <v>71</v>
      </c>
    </row>
    <row r="124" spans="1:3" x14ac:dyDescent="0.3">
      <c r="A124" t="s">
        <v>3329</v>
      </c>
      <c r="B124" t="s">
        <v>71</v>
      </c>
      <c r="C124" t="s">
        <v>71</v>
      </c>
    </row>
    <row r="125" spans="1:3" x14ac:dyDescent="0.3">
      <c r="A125" t="s">
        <v>105</v>
      </c>
      <c r="B125" t="s">
        <v>71</v>
      </c>
      <c r="C125" t="s">
        <v>3510</v>
      </c>
    </row>
    <row r="126" spans="1:3" x14ac:dyDescent="0.3">
      <c r="A126" t="s">
        <v>906</v>
      </c>
      <c r="B126" t="s">
        <v>3510</v>
      </c>
      <c r="C126" t="s">
        <v>3510</v>
      </c>
    </row>
    <row r="127" spans="1:3" x14ac:dyDescent="0.3">
      <c r="A127" t="s">
        <v>752</v>
      </c>
      <c r="B127" t="s">
        <v>3510</v>
      </c>
      <c r="C127" t="s">
        <v>71</v>
      </c>
    </row>
    <row r="128" spans="1:3" x14ac:dyDescent="0.3">
      <c r="A128" t="s">
        <v>1477</v>
      </c>
      <c r="B128" t="s">
        <v>3510</v>
      </c>
      <c r="C128" t="s">
        <v>3510</v>
      </c>
    </row>
    <row r="129" spans="1:3" x14ac:dyDescent="0.3">
      <c r="A129" t="s">
        <v>3337</v>
      </c>
      <c r="B129" t="s">
        <v>3510</v>
      </c>
      <c r="C129" t="s">
        <v>71</v>
      </c>
    </row>
    <row r="130" spans="1:3" x14ac:dyDescent="0.3">
      <c r="A130" t="s">
        <v>3339</v>
      </c>
      <c r="B130" t="s">
        <v>3510</v>
      </c>
      <c r="C130" t="s">
        <v>71</v>
      </c>
    </row>
    <row r="131" spans="1:3" x14ac:dyDescent="0.3">
      <c r="A131" t="s">
        <v>1312</v>
      </c>
      <c r="B131" t="s">
        <v>71</v>
      </c>
      <c r="C131" t="s">
        <v>71</v>
      </c>
    </row>
    <row r="132" spans="1:3" x14ac:dyDescent="0.3">
      <c r="A132" t="s">
        <v>1802</v>
      </c>
      <c r="B132" t="s">
        <v>3510</v>
      </c>
      <c r="C132" t="s">
        <v>3510</v>
      </c>
    </row>
    <row r="133" spans="1:3" x14ac:dyDescent="0.3">
      <c r="A133" t="s">
        <v>1329</v>
      </c>
      <c r="B133" t="s">
        <v>71</v>
      </c>
      <c r="C133" t="s">
        <v>71</v>
      </c>
    </row>
    <row r="134" spans="1:3" x14ac:dyDescent="0.3">
      <c r="A134" t="s">
        <v>3344</v>
      </c>
      <c r="B134" t="s">
        <v>3510</v>
      </c>
      <c r="C134" t="s">
        <v>71</v>
      </c>
    </row>
    <row r="135" spans="1:3" x14ac:dyDescent="0.3">
      <c r="A135" t="s">
        <v>365</v>
      </c>
      <c r="B135" t="s">
        <v>71</v>
      </c>
      <c r="C135" t="s">
        <v>3510</v>
      </c>
    </row>
    <row r="136" spans="1:3" x14ac:dyDescent="0.3">
      <c r="A136" t="s">
        <v>1340</v>
      </c>
      <c r="B136" t="s">
        <v>71</v>
      </c>
      <c r="C136" t="s">
        <v>71</v>
      </c>
    </row>
    <row r="137" spans="1:3" x14ac:dyDescent="0.3">
      <c r="A137" t="s">
        <v>1914</v>
      </c>
      <c r="B137" t="s">
        <v>71</v>
      </c>
      <c r="C137" t="s">
        <v>71</v>
      </c>
    </row>
    <row r="138" spans="1:3" x14ac:dyDescent="0.3">
      <c r="A138" t="s">
        <v>1352</v>
      </c>
      <c r="B138" t="s">
        <v>71</v>
      </c>
      <c r="C138" t="s">
        <v>71</v>
      </c>
    </row>
    <row r="139" spans="1:3" x14ac:dyDescent="0.3">
      <c r="A139" t="s">
        <v>2074</v>
      </c>
      <c r="B139" t="s">
        <v>71</v>
      </c>
      <c r="C139" t="s">
        <v>71</v>
      </c>
    </row>
    <row r="140" spans="1:3" x14ac:dyDescent="0.3">
      <c r="A140" t="s">
        <v>2894</v>
      </c>
      <c r="B140" t="s">
        <v>71</v>
      </c>
      <c r="C140" t="s">
        <v>3510</v>
      </c>
    </row>
    <row r="141" spans="1:3" x14ac:dyDescent="0.3">
      <c r="A141" t="s">
        <v>2377</v>
      </c>
      <c r="B141" t="s">
        <v>71</v>
      </c>
      <c r="C141" t="s">
        <v>3510</v>
      </c>
    </row>
    <row r="142" spans="1:3" x14ac:dyDescent="0.3">
      <c r="A142" t="s">
        <v>2585</v>
      </c>
      <c r="B142" t="s">
        <v>3510</v>
      </c>
      <c r="C142" t="s">
        <v>3510</v>
      </c>
    </row>
    <row r="143" spans="1:3" x14ac:dyDescent="0.3">
      <c r="A143" t="s">
        <v>3143</v>
      </c>
      <c r="B143" t="s">
        <v>3510</v>
      </c>
      <c r="C143" t="s">
        <v>3510</v>
      </c>
    </row>
    <row r="144" spans="1:3" x14ac:dyDescent="0.3">
      <c r="A144" t="s">
        <v>3355</v>
      </c>
      <c r="B144" t="s">
        <v>3510</v>
      </c>
      <c r="C144" t="s">
        <v>71</v>
      </c>
    </row>
    <row r="145" spans="1:3" x14ac:dyDescent="0.3">
      <c r="A145" t="s">
        <v>671</v>
      </c>
      <c r="B145" t="s">
        <v>3510</v>
      </c>
      <c r="C145" t="s">
        <v>3510</v>
      </c>
    </row>
    <row r="146" spans="1:3" x14ac:dyDescent="0.3">
      <c r="A146" t="s">
        <v>2763</v>
      </c>
      <c r="B146" t="s">
        <v>71</v>
      </c>
      <c r="C146" t="s">
        <v>71</v>
      </c>
    </row>
    <row r="147" spans="1:3" x14ac:dyDescent="0.3">
      <c r="A147" t="s">
        <v>3358</v>
      </c>
      <c r="B147" t="s">
        <v>71</v>
      </c>
      <c r="C147" t="s">
        <v>3510</v>
      </c>
    </row>
    <row r="148" spans="1:3" x14ac:dyDescent="0.3">
      <c r="A148" t="s">
        <v>1839</v>
      </c>
      <c r="B148" t="s">
        <v>3510</v>
      </c>
      <c r="C148" t="s">
        <v>3510</v>
      </c>
    </row>
    <row r="149" spans="1:3" x14ac:dyDescent="0.3">
      <c r="A149" t="s">
        <v>1372</v>
      </c>
      <c r="B149" t="s">
        <v>71</v>
      </c>
      <c r="C149" t="s">
        <v>71</v>
      </c>
    </row>
    <row r="150" spans="1:3" x14ac:dyDescent="0.3">
      <c r="A150" t="s">
        <v>3362</v>
      </c>
      <c r="B150" t="s">
        <v>3510</v>
      </c>
      <c r="C150" t="s">
        <v>3510</v>
      </c>
    </row>
    <row r="151" spans="1:3" x14ac:dyDescent="0.3">
      <c r="A151" t="s">
        <v>2677</v>
      </c>
      <c r="B151" t="s">
        <v>3510</v>
      </c>
      <c r="C151" t="s">
        <v>3510</v>
      </c>
    </row>
    <row r="152" spans="1:3" x14ac:dyDescent="0.3">
      <c r="A152" t="s">
        <v>1604</v>
      </c>
      <c r="B152" t="s">
        <v>3510</v>
      </c>
      <c r="C152" t="s">
        <v>3510</v>
      </c>
    </row>
    <row r="153" spans="1:3" x14ac:dyDescent="0.3">
      <c r="A153" t="s">
        <v>434</v>
      </c>
      <c r="B153" t="s">
        <v>3510</v>
      </c>
      <c r="C153" t="s">
        <v>71</v>
      </c>
    </row>
    <row r="154" spans="1:3" x14ac:dyDescent="0.3">
      <c r="A154" t="s">
        <v>3367</v>
      </c>
      <c r="B154" t="s">
        <v>3510</v>
      </c>
      <c r="C154" t="s">
        <v>3510</v>
      </c>
    </row>
    <row r="155" spans="1:3" x14ac:dyDescent="0.3">
      <c r="A155" t="s">
        <v>3369</v>
      </c>
      <c r="B155" t="s">
        <v>3510</v>
      </c>
      <c r="C155" t="s">
        <v>3510</v>
      </c>
    </row>
    <row r="156" spans="1:3" x14ac:dyDescent="0.3">
      <c r="A156" t="s">
        <v>2596</v>
      </c>
      <c r="B156" t="s">
        <v>3510</v>
      </c>
      <c r="C156" t="s">
        <v>3510</v>
      </c>
    </row>
    <row r="157" spans="1:3" x14ac:dyDescent="0.3">
      <c r="A157" t="s">
        <v>1813</v>
      </c>
      <c r="B157" t="s">
        <v>3510</v>
      </c>
      <c r="C157" t="s">
        <v>3510</v>
      </c>
    </row>
    <row r="158" spans="1:3" x14ac:dyDescent="0.3">
      <c r="A158" t="s">
        <v>3373</v>
      </c>
      <c r="B158" t="s">
        <v>71</v>
      </c>
      <c r="C158" t="s">
        <v>71</v>
      </c>
    </row>
    <row r="159" spans="1:3" x14ac:dyDescent="0.3">
      <c r="A159" t="s">
        <v>3375</v>
      </c>
      <c r="B159" t="s">
        <v>71</v>
      </c>
      <c r="C159" t="s">
        <v>71</v>
      </c>
    </row>
    <row r="160" spans="1:3" x14ac:dyDescent="0.3">
      <c r="A160" t="s">
        <v>2653</v>
      </c>
      <c r="B160" t="s">
        <v>3510</v>
      </c>
      <c r="C160" t="s">
        <v>3510</v>
      </c>
    </row>
    <row r="161" spans="1:3" x14ac:dyDescent="0.3">
      <c r="A161" t="s">
        <v>2831</v>
      </c>
      <c r="B161" t="s">
        <v>71</v>
      </c>
      <c r="C161" t="s">
        <v>71</v>
      </c>
    </row>
    <row r="162" spans="1:3" x14ac:dyDescent="0.3">
      <c r="A162" t="s">
        <v>1773</v>
      </c>
      <c r="B162" t="s">
        <v>3510</v>
      </c>
      <c r="C162" t="s">
        <v>3510</v>
      </c>
    </row>
    <row r="163" spans="1:3" x14ac:dyDescent="0.3">
      <c r="A163" t="s">
        <v>2271</v>
      </c>
      <c r="B163" t="s">
        <v>71</v>
      </c>
      <c r="C163" t="s">
        <v>3510</v>
      </c>
    </row>
    <row r="164" spans="1:3" x14ac:dyDescent="0.3">
      <c r="A164" t="s">
        <v>3380</v>
      </c>
      <c r="B164" t="s">
        <v>71</v>
      </c>
      <c r="C164" t="s">
        <v>3510</v>
      </c>
    </row>
    <row r="165" spans="1:3" x14ac:dyDescent="0.3">
      <c r="A165" t="s">
        <v>3382</v>
      </c>
      <c r="B165" t="s">
        <v>3510</v>
      </c>
      <c r="C165" t="s">
        <v>71</v>
      </c>
    </row>
    <row r="166" spans="1:3" x14ac:dyDescent="0.3">
      <c r="A166" t="s">
        <v>2635</v>
      </c>
      <c r="B166" t="s">
        <v>3510</v>
      </c>
      <c r="C166" t="s">
        <v>3510</v>
      </c>
    </row>
    <row r="167" spans="1:3" x14ac:dyDescent="0.3">
      <c r="A167" t="s">
        <v>3030</v>
      </c>
      <c r="B167" t="s">
        <v>3510</v>
      </c>
      <c r="C167" t="s">
        <v>3510</v>
      </c>
    </row>
    <row r="168" spans="1:3" x14ac:dyDescent="0.3">
      <c r="A168" t="s">
        <v>3107</v>
      </c>
      <c r="B168" t="s">
        <v>3510</v>
      </c>
      <c r="C168" t="s">
        <v>71</v>
      </c>
    </row>
    <row r="169" spans="1:3" x14ac:dyDescent="0.3">
      <c r="A169" t="s">
        <v>3387</v>
      </c>
      <c r="B169" t="s">
        <v>3510</v>
      </c>
      <c r="C169" t="s">
        <v>3510</v>
      </c>
    </row>
    <row r="170" spans="1:3" x14ac:dyDescent="0.3">
      <c r="A170" t="s">
        <v>1461</v>
      </c>
      <c r="B170" t="s">
        <v>3510</v>
      </c>
      <c r="C170" t="s">
        <v>3510</v>
      </c>
    </row>
    <row r="171" spans="1:3" x14ac:dyDescent="0.3">
      <c r="A171" t="s">
        <v>732</v>
      </c>
      <c r="B171" t="s">
        <v>3510</v>
      </c>
      <c r="C171" t="s">
        <v>3510</v>
      </c>
    </row>
    <row r="172" spans="1:3" x14ac:dyDescent="0.3">
      <c r="A172" t="s">
        <v>1095</v>
      </c>
      <c r="B172" t="s">
        <v>3510</v>
      </c>
      <c r="C172" t="s">
        <v>3510</v>
      </c>
    </row>
    <row r="173" spans="1:3" x14ac:dyDescent="0.3">
      <c r="A173" t="s">
        <v>3392</v>
      </c>
      <c r="B173" t="s">
        <v>3510</v>
      </c>
      <c r="C173" t="s">
        <v>71</v>
      </c>
    </row>
    <row r="174" spans="1:3" x14ac:dyDescent="0.3">
      <c r="A174" t="s">
        <v>3394</v>
      </c>
      <c r="B174" t="s">
        <v>3510</v>
      </c>
      <c r="C174" t="s">
        <v>3510</v>
      </c>
    </row>
    <row r="175" spans="1:3" x14ac:dyDescent="0.3">
      <c r="A175" t="s">
        <v>3396</v>
      </c>
      <c r="B175" t="s">
        <v>3510</v>
      </c>
      <c r="C175" t="s">
        <v>3510</v>
      </c>
    </row>
    <row r="176" spans="1:3" x14ac:dyDescent="0.3">
      <c r="A176" t="s">
        <v>808</v>
      </c>
      <c r="B176" t="s">
        <v>71</v>
      </c>
      <c r="C176" t="s">
        <v>3510</v>
      </c>
    </row>
    <row r="177" spans="1:3" x14ac:dyDescent="0.3">
      <c r="A177" t="s">
        <v>1429</v>
      </c>
      <c r="B177" t="s">
        <v>71</v>
      </c>
      <c r="C177" t="s">
        <v>71</v>
      </c>
    </row>
    <row r="178" spans="1:3" x14ac:dyDescent="0.3">
      <c r="A178" t="s">
        <v>1547</v>
      </c>
      <c r="B178" t="s">
        <v>71</v>
      </c>
      <c r="C178" t="s">
        <v>71</v>
      </c>
    </row>
    <row r="179" spans="1:3" x14ac:dyDescent="0.3">
      <c r="A179" t="s">
        <v>2228</v>
      </c>
      <c r="B179" t="s">
        <v>71</v>
      </c>
      <c r="C179" t="s">
        <v>3510</v>
      </c>
    </row>
    <row r="180" spans="1:3" x14ac:dyDescent="0.3">
      <c r="A180" t="s">
        <v>685</v>
      </c>
      <c r="B180" t="s">
        <v>3510</v>
      </c>
      <c r="C180" t="s">
        <v>3510</v>
      </c>
    </row>
    <row r="181" spans="1:3" x14ac:dyDescent="0.3">
      <c r="A181" t="s">
        <v>3403</v>
      </c>
      <c r="B181" t="s">
        <v>3510</v>
      </c>
      <c r="C181" t="s">
        <v>71</v>
      </c>
    </row>
    <row r="182" spans="1:3" x14ac:dyDescent="0.3">
      <c r="A182" t="s">
        <v>2860</v>
      </c>
      <c r="B182" t="s">
        <v>71</v>
      </c>
      <c r="C182" t="s">
        <v>71</v>
      </c>
    </row>
    <row r="183" spans="1:3" x14ac:dyDescent="0.3">
      <c r="A183" t="s">
        <v>2057</v>
      </c>
      <c r="B183" t="s">
        <v>3510</v>
      </c>
      <c r="C183" t="s">
        <v>3510</v>
      </c>
    </row>
    <row r="184" spans="1:3" x14ac:dyDescent="0.3">
      <c r="A184" t="s">
        <v>1861</v>
      </c>
      <c r="B184" t="s">
        <v>3510</v>
      </c>
      <c r="C184" t="s">
        <v>3510</v>
      </c>
    </row>
    <row r="185" spans="1:3" x14ac:dyDescent="0.3">
      <c r="A185" t="s">
        <v>2346</v>
      </c>
      <c r="B185" t="s">
        <v>3510</v>
      </c>
      <c r="C185" t="s">
        <v>3510</v>
      </c>
    </row>
    <row r="186" spans="1:3" x14ac:dyDescent="0.3">
      <c r="A186" t="s">
        <v>1417</v>
      </c>
      <c r="B186" t="s">
        <v>71</v>
      </c>
      <c r="C186" t="s">
        <v>71</v>
      </c>
    </row>
    <row r="187" spans="1:3" x14ac:dyDescent="0.3">
      <c r="A187" t="s">
        <v>1071</v>
      </c>
      <c r="B187" t="s">
        <v>3510</v>
      </c>
      <c r="C187" t="s">
        <v>3510</v>
      </c>
    </row>
    <row r="188" spans="1:3" x14ac:dyDescent="0.3">
      <c r="A188" t="s">
        <v>711</v>
      </c>
      <c r="B188" t="s">
        <v>3510</v>
      </c>
      <c r="C188" t="s">
        <v>3510</v>
      </c>
    </row>
    <row r="189" spans="1:3" x14ac:dyDescent="0.3">
      <c r="A189" t="s">
        <v>2422</v>
      </c>
      <c r="B189" t="s">
        <v>3510</v>
      </c>
      <c r="C189" t="s">
        <v>71</v>
      </c>
    </row>
    <row r="190" spans="1:3" x14ac:dyDescent="0.3">
      <c r="A190" t="s">
        <v>1396</v>
      </c>
      <c r="B190" t="s">
        <v>71</v>
      </c>
      <c r="C190" t="s">
        <v>71</v>
      </c>
    </row>
    <row r="191" spans="1:3" x14ac:dyDescent="0.3">
      <c r="A191" t="s">
        <v>2089</v>
      </c>
      <c r="B191" t="s">
        <v>3510</v>
      </c>
      <c r="C191" t="s">
        <v>3510</v>
      </c>
    </row>
    <row r="192" spans="1:3" x14ac:dyDescent="0.3">
      <c r="A192" t="s">
        <v>2738</v>
      </c>
      <c r="B192" t="s">
        <v>3510</v>
      </c>
      <c r="C192" t="s">
        <v>3510</v>
      </c>
    </row>
  </sheetData>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2"/>
  <sheetViews>
    <sheetView zoomScale="50" zoomScaleNormal="50" workbookViewId="0">
      <selection activeCell="F3" sqref="F3"/>
    </sheetView>
  </sheetViews>
  <sheetFormatPr baseColWidth="10" defaultColWidth="8.88671875" defaultRowHeight="14.4" x14ac:dyDescent="0.3"/>
  <cols>
    <col min="1" max="1" width="12" customWidth="1"/>
    <col min="2" max="2" width="44" customWidth="1"/>
    <col min="3" max="1025" width="10.6640625" customWidth="1"/>
  </cols>
  <sheetData>
    <row r="1" spans="1:2" ht="27.6" x14ac:dyDescent="0.3">
      <c r="A1" s="107" t="s">
        <v>3168</v>
      </c>
      <c r="B1" s="107" t="s">
        <v>3511</v>
      </c>
    </row>
    <row r="2" spans="1:2" x14ac:dyDescent="0.3">
      <c r="A2" s="109" t="s">
        <v>1575</v>
      </c>
      <c r="B2" s="109" t="s">
        <v>1544</v>
      </c>
    </row>
    <row r="3" spans="1:2" x14ac:dyDescent="0.3">
      <c r="A3" s="109" t="s">
        <v>3172</v>
      </c>
      <c r="B3" s="109" t="s">
        <v>1544</v>
      </c>
    </row>
    <row r="4" spans="1:2" x14ac:dyDescent="0.3">
      <c r="A4" s="109" t="s">
        <v>3174</v>
      </c>
      <c r="B4" s="109" t="s">
        <v>3512</v>
      </c>
    </row>
    <row r="5" spans="1:2" x14ac:dyDescent="0.3">
      <c r="A5" s="109" t="s">
        <v>1522</v>
      </c>
      <c r="B5" s="109" t="s">
        <v>3513</v>
      </c>
    </row>
    <row r="6" spans="1:2" x14ac:dyDescent="0.3">
      <c r="A6" s="109" t="s">
        <v>2405</v>
      </c>
      <c r="B6" s="109" t="s">
        <v>2779</v>
      </c>
    </row>
    <row r="7" spans="1:2" x14ac:dyDescent="0.3">
      <c r="A7" s="109" t="s">
        <v>2537</v>
      </c>
      <c r="B7" s="109" t="s">
        <v>3514</v>
      </c>
    </row>
    <row r="8" spans="1:2" x14ac:dyDescent="0.3">
      <c r="A8" s="109" t="s">
        <v>399</v>
      </c>
      <c r="B8" s="109" t="s">
        <v>3512</v>
      </c>
    </row>
    <row r="9" spans="1:2" x14ac:dyDescent="0.3">
      <c r="A9" s="109" t="s">
        <v>1628</v>
      </c>
      <c r="B9" s="109" t="s">
        <v>3514</v>
      </c>
    </row>
    <row r="10" spans="1:2" x14ac:dyDescent="0.3">
      <c r="A10" s="109" t="s">
        <v>831</v>
      </c>
      <c r="B10" s="109" t="s">
        <v>3512</v>
      </c>
    </row>
    <row r="11" spans="1:2" x14ac:dyDescent="0.3">
      <c r="A11" s="109" t="s">
        <v>744</v>
      </c>
      <c r="B11" s="109" t="s">
        <v>3515</v>
      </c>
    </row>
    <row r="12" spans="1:2" x14ac:dyDescent="0.3">
      <c r="A12" s="109" t="s">
        <v>3183</v>
      </c>
      <c r="B12" s="118"/>
    </row>
    <row r="13" spans="1:2" x14ac:dyDescent="0.3">
      <c r="A13" s="109" t="s">
        <v>2211</v>
      </c>
      <c r="B13" s="109" t="s">
        <v>2917</v>
      </c>
    </row>
    <row r="14" spans="1:2" x14ac:dyDescent="0.3">
      <c r="A14" s="109" t="s">
        <v>2961</v>
      </c>
      <c r="B14" s="109" t="s">
        <v>2917</v>
      </c>
    </row>
    <row r="15" spans="1:2" ht="27.6" x14ac:dyDescent="0.3">
      <c r="A15" s="109" t="s">
        <v>1154</v>
      </c>
      <c r="B15" s="109" t="s">
        <v>3516</v>
      </c>
    </row>
    <row r="16" spans="1:2" ht="27.6" x14ac:dyDescent="0.3">
      <c r="A16" s="109" t="s">
        <v>3188</v>
      </c>
      <c r="B16" s="109" t="s">
        <v>3517</v>
      </c>
    </row>
    <row r="17" spans="1:2" x14ac:dyDescent="0.3">
      <c r="A17" s="109" t="s">
        <v>347</v>
      </c>
      <c r="B17" s="109" t="s">
        <v>3512</v>
      </c>
    </row>
    <row r="18" spans="1:2" x14ac:dyDescent="0.3">
      <c r="A18" s="109" t="s">
        <v>3049</v>
      </c>
      <c r="B18" s="109" t="s">
        <v>3518</v>
      </c>
    </row>
    <row r="19" spans="1:2" x14ac:dyDescent="0.3">
      <c r="A19" s="109" t="s">
        <v>1829</v>
      </c>
      <c r="B19" s="109" t="s">
        <v>2917</v>
      </c>
    </row>
    <row r="20" spans="1:2" x14ac:dyDescent="0.3">
      <c r="A20" s="109" t="s">
        <v>3193</v>
      </c>
      <c r="B20" s="109" t="s">
        <v>2779</v>
      </c>
    </row>
    <row r="21" spans="1:2" x14ac:dyDescent="0.3">
      <c r="A21" s="109" t="s">
        <v>3195</v>
      </c>
      <c r="B21" s="109" t="s">
        <v>3518</v>
      </c>
    </row>
    <row r="22" spans="1:2" x14ac:dyDescent="0.3">
      <c r="A22" s="109" t="s">
        <v>416</v>
      </c>
      <c r="B22" s="109" t="s">
        <v>2917</v>
      </c>
    </row>
    <row r="23" spans="1:2" x14ac:dyDescent="0.3">
      <c r="A23" s="109" t="s">
        <v>1210</v>
      </c>
      <c r="B23" s="109" t="s">
        <v>2779</v>
      </c>
    </row>
    <row r="24" spans="1:2" x14ac:dyDescent="0.3">
      <c r="A24" s="109" t="s">
        <v>2306</v>
      </c>
      <c r="B24" s="109" t="s">
        <v>2917</v>
      </c>
    </row>
    <row r="25" spans="1:2" x14ac:dyDescent="0.3">
      <c r="A25" s="109" t="s">
        <v>1234</v>
      </c>
      <c r="B25" s="109" t="s">
        <v>3519</v>
      </c>
    </row>
    <row r="26" spans="1:2" x14ac:dyDescent="0.3">
      <c r="A26" s="109" t="s">
        <v>2036</v>
      </c>
      <c r="B26" s="109" t="s">
        <v>2917</v>
      </c>
    </row>
    <row r="27" spans="1:2" x14ac:dyDescent="0.3">
      <c r="A27" s="109" t="s">
        <v>136</v>
      </c>
      <c r="B27" s="109" t="s">
        <v>2917</v>
      </c>
    </row>
    <row r="28" spans="1:2" x14ac:dyDescent="0.3">
      <c r="A28" s="109" t="s">
        <v>243</v>
      </c>
      <c r="B28" s="109" t="s">
        <v>2917</v>
      </c>
    </row>
    <row r="29" spans="1:2" x14ac:dyDescent="0.3">
      <c r="A29" s="109" t="s">
        <v>2790</v>
      </c>
      <c r="B29" s="109" t="s">
        <v>2917</v>
      </c>
    </row>
    <row r="30" spans="1:2" x14ac:dyDescent="0.3">
      <c r="A30" s="109" t="s">
        <v>2974</v>
      </c>
      <c r="B30" s="109" t="s">
        <v>2917</v>
      </c>
    </row>
    <row r="31" spans="1:2" x14ac:dyDescent="0.3">
      <c r="A31" s="109" t="s">
        <v>3207</v>
      </c>
      <c r="B31" s="109" t="s">
        <v>2779</v>
      </c>
    </row>
    <row r="32" spans="1:2" x14ac:dyDescent="0.3">
      <c r="A32" s="109" t="s">
        <v>862</v>
      </c>
      <c r="B32" s="109" t="s">
        <v>3512</v>
      </c>
    </row>
    <row r="33" spans="1:2" x14ac:dyDescent="0.3">
      <c r="A33" s="109" t="s">
        <v>406</v>
      </c>
      <c r="B33" s="109" t="s">
        <v>3512</v>
      </c>
    </row>
    <row r="34" spans="1:2" x14ac:dyDescent="0.3">
      <c r="A34" s="109" t="s">
        <v>2436</v>
      </c>
      <c r="B34" s="109" t="s">
        <v>3518</v>
      </c>
    </row>
    <row r="35" spans="1:2" x14ac:dyDescent="0.3">
      <c r="A35" s="109" t="s">
        <v>1650</v>
      </c>
      <c r="B35" s="109" t="s">
        <v>3520</v>
      </c>
    </row>
    <row r="36" spans="1:2" x14ac:dyDescent="0.3">
      <c r="A36" s="109" t="s">
        <v>211</v>
      </c>
      <c r="B36" s="109" t="s">
        <v>3520</v>
      </c>
    </row>
    <row r="37" spans="1:2" x14ac:dyDescent="0.3">
      <c r="A37" s="109" t="s">
        <v>2908</v>
      </c>
      <c r="B37" s="109" t="s">
        <v>2917</v>
      </c>
    </row>
    <row r="38" spans="1:2" x14ac:dyDescent="0.3">
      <c r="A38" s="109" t="s">
        <v>3215</v>
      </c>
      <c r="B38" s="109" t="s">
        <v>3513</v>
      </c>
    </row>
    <row r="39" spans="1:2" x14ac:dyDescent="0.3">
      <c r="A39" s="109" t="s">
        <v>70</v>
      </c>
      <c r="B39" s="109" t="s">
        <v>2779</v>
      </c>
    </row>
    <row r="40" spans="1:2" x14ac:dyDescent="0.3">
      <c r="A40" s="109" t="s">
        <v>276</v>
      </c>
      <c r="B40" s="109" t="s">
        <v>3512</v>
      </c>
    </row>
    <row r="41" spans="1:2" x14ac:dyDescent="0.3">
      <c r="A41" s="109" t="s">
        <v>2317</v>
      </c>
      <c r="B41" s="109" t="s">
        <v>2917</v>
      </c>
    </row>
    <row r="42" spans="1:2" x14ac:dyDescent="0.3">
      <c r="A42" s="109" t="s">
        <v>980</v>
      </c>
      <c r="B42" s="109" t="s">
        <v>3512</v>
      </c>
    </row>
    <row r="43" spans="1:2" x14ac:dyDescent="0.3">
      <c r="A43" s="109" t="s">
        <v>1450</v>
      </c>
      <c r="B43" s="109" t="s">
        <v>3521</v>
      </c>
    </row>
    <row r="44" spans="1:2" x14ac:dyDescent="0.3">
      <c r="A44" s="109" t="s">
        <v>3223</v>
      </c>
      <c r="B44" s="109" t="s">
        <v>2779</v>
      </c>
    </row>
    <row r="45" spans="1:2" x14ac:dyDescent="0.3">
      <c r="A45" s="109" t="s">
        <v>1183</v>
      </c>
      <c r="B45" s="109" t="s">
        <v>2779</v>
      </c>
    </row>
    <row r="46" spans="1:2" x14ac:dyDescent="0.3">
      <c r="A46" s="109" t="s">
        <v>1019</v>
      </c>
      <c r="B46" s="109" t="s">
        <v>3512</v>
      </c>
    </row>
    <row r="47" spans="1:2" x14ac:dyDescent="0.3">
      <c r="A47" s="109" t="s">
        <v>2484</v>
      </c>
      <c r="B47" s="109" t="s">
        <v>3518</v>
      </c>
    </row>
    <row r="48" spans="1:2" x14ac:dyDescent="0.3">
      <c r="A48" s="109" t="s">
        <v>3019</v>
      </c>
      <c r="B48" s="109" t="s">
        <v>1544</v>
      </c>
    </row>
    <row r="49" spans="1:2" x14ac:dyDescent="0.3">
      <c r="A49" s="109" t="s">
        <v>2846</v>
      </c>
      <c r="B49" s="109" t="s">
        <v>3521</v>
      </c>
    </row>
    <row r="50" spans="1:2" x14ac:dyDescent="0.3">
      <c r="A50" s="109" t="s">
        <v>2146</v>
      </c>
      <c r="B50" s="109" t="s">
        <v>2917</v>
      </c>
    </row>
    <row r="51" spans="1:2" x14ac:dyDescent="0.3">
      <c r="A51" s="109" t="s">
        <v>157</v>
      </c>
      <c r="B51" s="109" t="s">
        <v>2917</v>
      </c>
    </row>
    <row r="52" spans="1:2" x14ac:dyDescent="0.3">
      <c r="A52" s="109" t="s">
        <v>2191</v>
      </c>
      <c r="B52" s="109" t="s">
        <v>1544</v>
      </c>
    </row>
    <row r="53" spans="1:2" x14ac:dyDescent="0.3">
      <c r="A53" s="109" t="s">
        <v>3235</v>
      </c>
      <c r="B53" s="109" t="s">
        <v>3514</v>
      </c>
    </row>
    <row r="54" spans="1:2" x14ac:dyDescent="0.3">
      <c r="A54" s="109" t="s">
        <v>1258</v>
      </c>
      <c r="B54" s="109" t="s">
        <v>2779</v>
      </c>
    </row>
    <row r="55" spans="1:2" x14ac:dyDescent="0.3">
      <c r="A55" s="109" t="s">
        <v>3089</v>
      </c>
      <c r="B55" s="109" t="s">
        <v>1544</v>
      </c>
    </row>
    <row r="56" spans="1:2" x14ac:dyDescent="0.3">
      <c r="A56" s="109" t="s">
        <v>1705</v>
      </c>
      <c r="B56" s="109" t="s">
        <v>3522</v>
      </c>
    </row>
    <row r="57" spans="1:2" x14ac:dyDescent="0.3">
      <c r="A57" s="109" t="s">
        <v>2385</v>
      </c>
      <c r="B57" s="109" t="s">
        <v>2779</v>
      </c>
    </row>
    <row r="58" spans="1:2" x14ac:dyDescent="0.3">
      <c r="A58" s="109" t="s">
        <v>2619</v>
      </c>
      <c r="B58" s="109" t="s">
        <v>3518</v>
      </c>
    </row>
    <row r="59" spans="1:2" x14ac:dyDescent="0.3">
      <c r="A59" s="109" t="s">
        <v>3245</v>
      </c>
      <c r="B59" s="109" t="s">
        <v>2779</v>
      </c>
    </row>
    <row r="60" spans="1:2" x14ac:dyDescent="0.3">
      <c r="A60" s="109" t="s">
        <v>3247</v>
      </c>
      <c r="B60" s="118"/>
    </row>
    <row r="61" spans="1:2" x14ac:dyDescent="0.3">
      <c r="A61" s="109" t="s">
        <v>205</v>
      </c>
      <c r="B61" s="109" t="s">
        <v>3520</v>
      </c>
    </row>
    <row r="62" spans="1:2" x14ac:dyDescent="0.3">
      <c r="A62" s="109" t="s">
        <v>3250</v>
      </c>
      <c r="B62" s="109" t="s">
        <v>3521</v>
      </c>
    </row>
    <row r="63" spans="1:2" x14ac:dyDescent="0.3">
      <c r="A63" s="109" t="s">
        <v>3252</v>
      </c>
      <c r="B63" s="109" t="s">
        <v>1544</v>
      </c>
    </row>
    <row r="64" spans="1:2" x14ac:dyDescent="0.3">
      <c r="A64" s="109" t="s">
        <v>180</v>
      </c>
      <c r="B64" s="109" t="s">
        <v>2917</v>
      </c>
    </row>
    <row r="65" spans="1:2" x14ac:dyDescent="0.3">
      <c r="A65" s="109" t="s">
        <v>2803</v>
      </c>
      <c r="B65" s="109" t="s">
        <v>2779</v>
      </c>
    </row>
    <row r="66" spans="1:2" x14ac:dyDescent="0.3">
      <c r="A66" s="109" t="s">
        <v>1059</v>
      </c>
      <c r="B66" s="109" t="s">
        <v>3512</v>
      </c>
    </row>
    <row r="67" spans="1:2" x14ac:dyDescent="0.3">
      <c r="A67" s="109" t="s">
        <v>313</v>
      </c>
      <c r="B67" s="109" t="s">
        <v>3512</v>
      </c>
    </row>
    <row r="68" spans="1:2" x14ac:dyDescent="0.3">
      <c r="A68" s="109" t="s">
        <v>479</v>
      </c>
      <c r="B68" s="109" t="s">
        <v>3512</v>
      </c>
    </row>
    <row r="69" spans="1:2" x14ac:dyDescent="0.3">
      <c r="A69" s="109" t="s">
        <v>3258</v>
      </c>
      <c r="B69" s="109" t="s">
        <v>1544</v>
      </c>
    </row>
    <row r="70" spans="1:2" x14ac:dyDescent="0.3">
      <c r="A70" s="109" t="s">
        <v>3260</v>
      </c>
      <c r="B70" s="118"/>
    </row>
    <row r="71" spans="1:2" x14ac:dyDescent="0.3">
      <c r="A71" s="109" t="s">
        <v>1781</v>
      </c>
      <c r="B71" s="109" t="s">
        <v>2917</v>
      </c>
    </row>
    <row r="72" spans="1:2" x14ac:dyDescent="0.3">
      <c r="A72" s="109" t="s">
        <v>2986</v>
      </c>
      <c r="B72" s="109" t="s">
        <v>2917</v>
      </c>
    </row>
    <row r="73" spans="1:2" x14ac:dyDescent="0.3">
      <c r="A73" s="109" t="s">
        <v>3264</v>
      </c>
      <c r="B73" s="109" t="s">
        <v>3523</v>
      </c>
    </row>
    <row r="74" spans="1:2" x14ac:dyDescent="0.3">
      <c r="A74" s="109" t="s">
        <v>3114</v>
      </c>
      <c r="B74" s="109" t="s">
        <v>3524</v>
      </c>
    </row>
    <row r="75" spans="1:2" x14ac:dyDescent="0.3">
      <c r="A75" s="109" t="s">
        <v>590</v>
      </c>
      <c r="B75" s="109" t="s">
        <v>3512</v>
      </c>
    </row>
    <row r="76" spans="1:2" x14ac:dyDescent="0.3">
      <c r="A76" s="109" t="s">
        <v>1586</v>
      </c>
      <c r="B76" s="109" t="s">
        <v>1544</v>
      </c>
    </row>
    <row r="77" spans="1:2" x14ac:dyDescent="0.3">
      <c r="A77" s="109" t="s">
        <v>1719</v>
      </c>
      <c r="B77" s="109" t="s">
        <v>2917</v>
      </c>
    </row>
    <row r="78" spans="1:2" x14ac:dyDescent="0.3">
      <c r="A78" s="109" t="s">
        <v>653</v>
      </c>
      <c r="B78" s="109" t="s">
        <v>3525</v>
      </c>
    </row>
    <row r="79" spans="1:2" x14ac:dyDescent="0.3">
      <c r="A79" s="109" t="s">
        <v>504</v>
      </c>
      <c r="B79" s="109" t="s">
        <v>3512</v>
      </c>
    </row>
    <row r="80" spans="1:2" x14ac:dyDescent="0.3">
      <c r="A80" s="109" t="s">
        <v>2815</v>
      </c>
      <c r="B80" s="109" t="s">
        <v>1544</v>
      </c>
    </row>
    <row r="81" spans="1:2" x14ac:dyDescent="0.3">
      <c r="A81" s="109" t="s">
        <v>444</v>
      </c>
      <c r="B81" s="109" t="s">
        <v>2917</v>
      </c>
    </row>
    <row r="82" spans="1:2" x14ac:dyDescent="0.3">
      <c r="A82" s="109" t="s">
        <v>387</v>
      </c>
      <c r="B82" s="109" t="s">
        <v>3512</v>
      </c>
    </row>
    <row r="83" spans="1:2" x14ac:dyDescent="0.3">
      <c r="A83" s="109" t="s">
        <v>3276</v>
      </c>
      <c r="B83" s="109" t="s">
        <v>3512</v>
      </c>
    </row>
    <row r="84" spans="1:2" x14ac:dyDescent="0.3">
      <c r="A84" s="109" t="s">
        <v>509</v>
      </c>
      <c r="B84" s="109" t="s">
        <v>3526</v>
      </c>
    </row>
    <row r="85" spans="1:2" x14ac:dyDescent="0.3">
      <c r="A85" s="109" t="s">
        <v>3279</v>
      </c>
      <c r="B85" s="118"/>
    </row>
    <row r="86" spans="1:2" x14ac:dyDescent="0.3">
      <c r="A86" s="109" t="s">
        <v>2978</v>
      </c>
      <c r="B86" s="109" t="s">
        <v>3520</v>
      </c>
    </row>
    <row r="87" spans="1:2" x14ac:dyDescent="0.3">
      <c r="A87" s="109" t="s">
        <v>468</v>
      </c>
      <c r="B87" s="109" t="s">
        <v>2917</v>
      </c>
    </row>
    <row r="88" spans="1:2" x14ac:dyDescent="0.3">
      <c r="A88" s="109" t="s">
        <v>2945</v>
      </c>
      <c r="B88" s="109" t="s">
        <v>3527</v>
      </c>
    </row>
    <row r="89" spans="1:2" x14ac:dyDescent="0.3">
      <c r="A89" s="109" t="s">
        <v>516</v>
      </c>
      <c r="B89" s="109" t="s">
        <v>3512</v>
      </c>
    </row>
    <row r="90" spans="1:2" x14ac:dyDescent="0.3">
      <c r="A90" s="109" t="s">
        <v>2713</v>
      </c>
      <c r="B90" s="109" t="s">
        <v>3518</v>
      </c>
    </row>
    <row r="91" spans="1:2" x14ac:dyDescent="0.3">
      <c r="A91" s="109" t="s">
        <v>3287</v>
      </c>
      <c r="B91" s="109" t="s">
        <v>3526</v>
      </c>
    </row>
    <row r="92" spans="1:2" x14ac:dyDescent="0.3">
      <c r="A92" s="109" t="s">
        <v>558</v>
      </c>
      <c r="B92" s="109" t="s">
        <v>3526</v>
      </c>
    </row>
    <row r="93" spans="1:2" x14ac:dyDescent="0.3">
      <c r="A93" s="109" t="s">
        <v>2873</v>
      </c>
      <c r="B93" s="109" t="s">
        <v>1544</v>
      </c>
    </row>
    <row r="94" spans="1:2" x14ac:dyDescent="0.3">
      <c r="A94" s="109" t="s">
        <v>1940</v>
      </c>
      <c r="B94" s="109" t="s">
        <v>3522</v>
      </c>
    </row>
    <row r="95" spans="1:2" x14ac:dyDescent="0.3">
      <c r="A95" s="109" t="s">
        <v>1679</v>
      </c>
      <c r="B95" s="109" t="s">
        <v>3520</v>
      </c>
    </row>
    <row r="96" spans="1:2" x14ac:dyDescent="0.3">
      <c r="A96" s="109" t="s">
        <v>3293</v>
      </c>
      <c r="B96" s="109" t="s">
        <v>3521</v>
      </c>
    </row>
    <row r="97" spans="1:2" x14ac:dyDescent="0.3">
      <c r="A97" s="109" t="s">
        <v>1272</v>
      </c>
      <c r="B97" s="109" t="s">
        <v>3519</v>
      </c>
    </row>
    <row r="98" spans="1:2" x14ac:dyDescent="0.3">
      <c r="A98" s="109" t="s">
        <v>1509</v>
      </c>
      <c r="B98" s="109" t="s">
        <v>1544</v>
      </c>
    </row>
    <row r="99" spans="1:2" x14ac:dyDescent="0.3">
      <c r="A99" s="109" t="s">
        <v>1639</v>
      </c>
      <c r="B99" s="109" t="s">
        <v>3528</v>
      </c>
    </row>
    <row r="100" spans="1:2" x14ac:dyDescent="0.3">
      <c r="A100" s="109" t="s">
        <v>196</v>
      </c>
      <c r="B100" s="109" t="s">
        <v>3520</v>
      </c>
    </row>
    <row r="101" spans="1:2" x14ac:dyDescent="0.3">
      <c r="A101" s="109" t="s">
        <v>2159</v>
      </c>
      <c r="B101" s="109" t="s">
        <v>2917</v>
      </c>
    </row>
    <row r="102" spans="1:2" x14ac:dyDescent="0.3">
      <c r="A102" s="109" t="s">
        <v>258</v>
      </c>
      <c r="B102" s="109" t="s">
        <v>2917</v>
      </c>
    </row>
    <row r="103" spans="1:2" x14ac:dyDescent="0.3">
      <c r="A103" s="109" t="s">
        <v>229</v>
      </c>
      <c r="B103" s="109" t="s">
        <v>2917</v>
      </c>
    </row>
    <row r="104" spans="1:2" x14ac:dyDescent="0.3">
      <c r="A104" s="109" t="s">
        <v>2885</v>
      </c>
      <c r="B104" s="109" t="s">
        <v>1544</v>
      </c>
    </row>
    <row r="105" spans="1:2" x14ac:dyDescent="0.3">
      <c r="A105" s="109" t="s">
        <v>3305</v>
      </c>
      <c r="B105" s="109" t="s">
        <v>3512</v>
      </c>
    </row>
    <row r="106" spans="1:2" x14ac:dyDescent="0.3">
      <c r="A106" s="109" t="s">
        <v>582</v>
      </c>
      <c r="B106" s="109" t="s">
        <v>3512</v>
      </c>
    </row>
    <row r="107" spans="1:2" x14ac:dyDescent="0.3">
      <c r="A107" s="109" t="s">
        <v>3308</v>
      </c>
      <c r="B107" s="109" t="s">
        <v>3529</v>
      </c>
    </row>
    <row r="108" spans="1:2" x14ac:dyDescent="0.3">
      <c r="A108" s="109" t="s">
        <v>1971</v>
      </c>
      <c r="B108" s="109" t="s">
        <v>2917</v>
      </c>
    </row>
    <row r="109" spans="1:2" x14ac:dyDescent="0.3">
      <c r="A109" s="109" t="s">
        <v>2136</v>
      </c>
      <c r="B109" s="109" t="s">
        <v>3522</v>
      </c>
    </row>
    <row r="110" spans="1:2" x14ac:dyDescent="0.3">
      <c r="A110" s="109" t="s">
        <v>3312</v>
      </c>
      <c r="B110" s="109" t="s">
        <v>2917</v>
      </c>
    </row>
    <row r="111" spans="1:2" x14ac:dyDescent="0.3">
      <c r="A111" s="109" t="s">
        <v>2926</v>
      </c>
      <c r="B111" s="109" t="s">
        <v>3529</v>
      </c>
    </row>
    <row r="112" spans="1:2" x14ac:dyDescent="0.3">
      <c r="A112" s="109" t="s">
        <v>1976</v>
      </c>
      <c r="B112" s="109" t="s">
        <v>2917</v>
      </c>
    </row>
    <row r="113" spans="1:2" x14ac:dyDescent="0.3">
      <c r="A113" s="109" t="s">
        <v>1517</v>
      </c>
      <c r="B113" s="109" t="s">
        <v>1544</v>
      </c>
    </row>
    <row r="114" spans="1:2" x14ac:dyDescent="0.3">
      <c r="A114" s="109" t="s">
        <v>2523</v>
      </c>
      <c r="B114" s="109" t="s">
        <v>3518</v>
      </c>
    </row>
    <row r="115" spans="1:2" x14ac:dyDescent="0.3">
      <c r="A115" s="109" t="s">
        <v>1447</v>
      </c>
      <c r="B115" s="109" t="s">
        <v>2779</v>
      </c>
    </row>
    <row r="116" spans="1:2" x14ac:dyDescent="0.3">
      <c r="A116" s="109" t="s">
        <v>2725</v>
      </c>
      <c r="B116" s="109" t="s">
        <v>3518</v>
      </c>
    </row>
    <row r="117" spans="1:2" x14ac:dyDescent="0.3">
      <c r="A117" s="109" t="s">
        <v>1298</v>
      </c>
      <c r="B117" s="109" t="s">
        <v>2779</v>
      </c>
    </row>
    <row r="118" spans="1:2" x14ac:dyDescent="0.3">
      <c r="A118" s="109" t="s">
        <v>1932</v>
      </c>
      <c r="B118" s="109" t="s">
        <v>3522</v>
      </c>
    </row>
    <row r="119" spans="1:2" x14ac:dyDescent="0.3">
      <c r="A119" s="109" t="s">
        <v>1561</v>
      </c>
      <c r="B119" s="109" t="s">
        <v>1544</v>
      </c>
    </row>
    <row r="120" spans="1:2" x14ac:dyDescent="0.3">
      <c r="A120" s="109" t="s">
        <v>3324</v>
      </c>
      <c r="B120" s="109" t="s">
        <v>3520</v>
      </c>
    </row>
    <row r="121" spans="1:2" x14ac:dyDescent="0.3">
      <c r="A121" s="109" t="s">
        <v>333</v>
      </c>
      <c r="B121" s="109" t="s">
        <v>3512</v>
      </c>
    </row>
    <row r="122" spans="1:2" x14ac:dyDescent="0.3">
      <c r="A122" s="109" t="s">
        <v>1114</v>
      </c>
      <c r="B122" s="109" t="s">
        <v>3512</v>
      </c>
    </row>
    <row r="123" spans="1:2" x14ac:dyDescent="0.3">
      <c r="A123" s="109" t="s">
        <v>1991</v>
      </c>
      <c r="B123" s="109" t="s">
        <v>3519</v>
      </c>
    </row>
    <row r="124" spans="1:2" x14ac:dyDescent="0.3">
      <c r="A124" s="109" t="s">
        <v>3329</v>
      </c>
      <c r="B124" s="109" t="s">
        <v>3530</v>
      </c>
    </row>
    <row r="125" spans="1:2" x14ac:dyDescent="0.3">
      <c r="A125" s="109" t="s">
        <v>105</v>
      </c>
      <c r="B125" s="109" t="s">
        <v>3512</v>
      </c>
    </row>
    <row r="126" spans="1:2" x14ac:dyDescent="0.3">
      <c r="A126" s="109" t="s">
        <v>906</v>
      </c>
      <c r="B126" s="109" t="s">
        <v>3512</v>
      </c>
    </row>
    <row r="127" spans="1:2" x14ac:dyDescent="0.3">
      <c r="A127" s="109" t="s">
        <v>752</v>
      </c>
      <c r="B127" s="109" t="s">
        <v>3512</v>
      </c>
    </row>
    <row r="128" spans="1:2" x14ac:dyDescent="0.3">
      <c r="A128" s="109" t="s">
        <v>1477</v>
      </c>
      <c r="B128" s="109" t="s">
        <v>1544</v>
      </c>
    </row>
    <row r="129" spans="1:2" x14ac:dyDescent="0.3">
      <c r="A129" s="109" t="s">
        <v>3337</v>
      </c>
      <c r="B129" s="109" t="s">
        <v>1544</v>
      </c>
    </row>
    <row r="130" spans="1:2" x14ac:dyDescent="0.3">
      <c r="A130" s="109" t="s">
        <v>3339</v>
      </c>
      <c r="B130" s="118"/>
    </row>
    <row r="131" spans="1:2" x14ac:dyDescent="0.3">
      <c r="A131" s="109" t="s">
        <v>1312</v>
      </c>
      <c r="B131" s="109" t="s">
        <v>2779</v>
      </c>
    </row>
    <row r="132" spans="1:2" x14ac:dyDescent="0.3">
      <c r="A132" s="109" t="s">
        <v>1802</v>
      </c>
      <c r="B132" s="109" t="s">
        <v>2917</v>
      </c>
    </row>
    <row r="133" spans="1:2" x14ac:dyDescent="0.3">
      <c r="A133" s="109" t="s">
        <v>1329</v>
      </c>
      <c r="B133" s="109" t="s">
        <v>3531</v>
      </c>
    </row>
    <row r="134" spans="1:2" x14ac:dyDescent="0.3">
      <c r="A134" s="109" t="s">
        <v>3344</v>
      </c>
      <c r="B134" s="109" t="s">
        <v>2779</v>
      </c>
    </row>
    <row r="135" spans="1:2" x14ac:dyDescent="0.3">
      <c r="A135" s="109" t="s">
        <v>365</v>
      </c>
      <c r="B135" s="109" t="s">
        <v>3526</v>
      </c>
    </row>
    <row r="136" spans="1:2" x14ac:dyDescent="0.3">
      <c r="A136" s="109" t="s">
        <v>1340</v>
      </c>
      <c r="B136" s="109" t="s">
        <v>2779</v>
      </c>
    </row>
    <row r="137" spans="1:2" x14ac:dyDescent="0.3">
      <c r="A137" s="109" t="s">
        <v>1914</v>
      </c>
      <c r="B137" s="109" t="s">
        <v>3519</v>
      </c>
    </row>
    <row r="138" spans="1:2" x14ac:dyDescent="0.3">
      <c r="A138" s="109" t="s">
        <v>1352</v>
      </c>
      <c r="B138" s="109" t="s">
        <v>2779</v>
      </c>
    </row>
    <row r="139" spans="1:2" x14ac:dyDescent="0.3">
      <c r="A139" s="109" t="s">
        <v>2074</v>
      </c>
      <c r="B139" s="109" t="s">
        <v>2779</v>
      </c>
    </row>
    <row r="140" spans="1:2" ht="27.6" x14ac:dyDescent="0.3">
      <c r="A140" s="109" t="s">
        <v>2894</v>
      </c>
      <c r="B140" s="109" t="s">
        <v>3532</v>
      </c>
    </row>
    <row r="141" spans="1:2" x14ac:dyDescent="0.3">
      <c r="A141" s="109" t="s">
        <v>2377</v>
      </c>
      <c r="B141" s="109" t="s">
        <v>2917</v>
      </c>
    </row>
    <row r="142" spans="1:2" x14ac:dyDescent="0.3">
      <c r="A142" s="109" t="s">
        <v>2585</v>
      </c>
      <c r="B142" s="109" t="s">
        <v>2917</v>
      </c>
    </row>
    <row r="143" spans="1:2" x14ac:dyDescent="0.3">
      <c r="A143" s="109" t="s">
        <v>3143</v>
      </c>
      <c r="B143" s="109" t="s">
        <v>3524</v>
      </c>
    </row>
    <row r="144" spans="1:2" x14ac:dyDescent="0.3">
      <c r="A144" s="109" t="s">
        <v>3355</v>
      </c>
      <c r="B144" s="118"/>
    </row>
    <row r="145" spans="1:2" x14ac:dyDescent="0.3">
      <c r="A145" s="109" t="s">
        <v>671</v>
      </c>
      <c r="B145" s="109" t="s">
        <v>3512</v>
      </c>
    </row>
    <row r="146" spans="1:2" x14ac:dyDescent="0.3">
      <c r="A146" s="109" t="s">
        <v>2763</v>
      </c>
      <c r="B146" s="109" t="s">
        <v>2779</v>
      </c>
    </row>
    <row r="147" spans="1:2" x14ac:dyDescent="0.3">
      <c r="A147" s="109" t="s">
        <v>3358</v>
      </c>
      <c r="B147" s="109" t="s">
        <v>3525</v>
      </c>
    </row>
    <row r="148" spans="1:2" x14ac:dyDescent="0.3">
      <c r="A148" s="109" t="s">
        <v>1839</v>
      </c>
      <c r="B148" s="109" t="s">
        <v>2917</v>
      </c>
    </row>
    <row r="149" spans="1:2" x14ac:dyDescent="0.3">
      <c r="A149" s="109" t="s">
        <v>1372</v>
      </c>
      <c r="B149" s="109" t="s">
        <v>3519</v>
      </c>
    </row>
    <row r="150" spans="1:2" x14ac:dyDescent="0.3">
      <c r="A150" s="109" t="s">
        <v>3362</v>
      </c>
      <c r="B150" s="109" t="s">
        <v>3520</v>
      </c>
    </row>
    <row r="151" spans="1:2" x14ac:dyDescent="0.3">
      <c r="A151" s="109" t="s">
        <v>2677</v>
      </c>
      <c r="B151" s="109" t="s">
        <v>3533</v>
      </c>
    </row>
    <row r="152" spans="1:2" x14ac:dyDescent="0.3">
      <c r="A152" s="109" t="s">
        <v>1604</v>
      </c>
      <c r="B152" s="109" t="s">
        <v>3522</v>
      </c>
    </row>
    <row r="153" spans="1:2" x14ac:dyDescent="0.3">
      <c r="A153" s="109" t="s">
        <v>434</v>
      </c>
      <c r="B153" s="109" t="s">
        <v>2917</v>
      </c>
    </row>
    <row r="154" spans="1:2" x14ac:dyDescent="0.3">
      <c r="A154" s="109" t="s">
        <v>3367</v>
      </c>
      <c r="B154" s="109" t="s">
        <v>2917</v>
      </c>
    </row>
    <row r="155" spans="1:2" x14ac:dyDescent="0.3">
      <c r="A155" s="109" t="s">
        <v>3369</v>
      </c>
      <c r="B155" s="109" t="s">
        <v>3518</v>
      </c>
    </row>
    <row r="156" spans="1:2" x14ac:dyDescent="0.3">
      <c r="A156" s="109" t="s">
        <v>2596</v>
      </c>
      <c r="B156" s="109" t="s">
        <v>3518</v>
      </c>
    </row>
    <row r="157" spans="1:2" x14ac:dyDescent="0.3">
      <c r="A157" s="109" t="s">
        <v>1813</v>
      </c>
      <c r="B157" s="109" t="s">
        <v>2917</v>
      </c>
    </row>
    <row r="158" spans="1:2" x14ac:dyDescent="0.3">
      <c r="A158" s="109" t="s">
        <v>3373</v>
      </c>
      <c r="B158" s="109" t="s">
        <v>2779</v>
      </c>
    </row>
    <row r="159" spans="1:2" x14ac:dyDescent="0.3">
      <c r="A159" s="109" t="s">
        <v>3375</v>
      </c>
      <c r="B159" s="109" t="s">
        <v>3519</v>
      </c>
    </row>
    <row r="160" spans="1:2" x14ac:dyDescent="0.3">
      <c r="A160" s="109" t="s">
        <v>2653</v>
      </c>
      <c r="B160" s="109" t="s">
        <v>3518</v>
      </c>
    </row>
    <row r="161" spans="1:2" x14ac:dyDescent="0.3">
      <c r="A161" s="109" t="s">
        <v>2831</v>
      </c>
      <c r="B161" s="109" t="s">
        <v>1544</v>
      </c>
    </row>
    <row r="162" spans="1:2" x14ac:dyDescent="0.3">
      <c r="A162" s="109" t="s">
        <v>1773</v>
      </c>
      <c r="B162" s="109" t="s">
        <v>2917</v>
      </c>
    </row>
    <row r="163" spans="1:2" x14ac:dyDescent="0.3">
      <c r="A163" s="109" t="s">
        <v>2271</v>
      </c>
      <c r="B163" s="109" t="s">
        <v>3514</v>
      </c>
    </row>
    <row r="164" spans="1:2" x14ac:dyDescent="0.3">
      <c r="A164" s="109" t="s">
        <v>3380</v>
      </c>
      <c r="B164" s="109" t="s">
        <v>3512</v>
      </c>
    </row>
    <row r="165" spans="1:2" x14ac:dyDescent="0.3">
      <c r="A165" s="109" t="s">
        <v>3382</v>
      </c>
      <c r="B165" s="109" t="s">
        <v>2779</v>
      </c>
    </row>
    <row r="166" spans="1:2" x14ac:dyDescent="0.3">
      <c r="A166" s="109" t="s">
        <v>2635</v>
      </c>
      <c r="B166" s="109" t="s">
        <v>2917</v>
      </c>
    </row>
    <row r="167" spans="1:2" x14ac:dyDescent="0.3">
      <c r="A167" s="109" t="s">
        <v>3030</v>
      </c>
      <c r="B167" s="109" t="s">
        <v>3518</v>
      </c>
    </row>
    <row r="168" spans="1:2" x14ac:dyDescent="0.3">
      <c r="A168" s="109" t="s">
        <v>3107</v>
      </c>
      <c r="B168" s="109" t="s">
        <v>2917</v>
      </c>
    </row>
    <row r="169" spans="1:2" x14ac:dyDescent="0.3">
      <c r="A169" s="109" t="s">
        <v>3387</v>
      </c>
      <c r="B169" s="109" t="s">
        <v>3524</v>
      </c>
    </row>
    <row r="170" spans="1:2" x14ac:dyDescent="0.3">
      <c r="A170" s="109" t="s">
        <v>1461</v>
      </c>
      <c r="B170" s="109" t="s">
        <v>1544</v>
      </c>
    </row>
    <row r="171" spans="1:2" x14ac:dyDescent="0.3">
      <c r="A171" s="109" t="s">
        <v>732</v>
      </c>
      <c r="B171" s="109" t="s">
        <v>3512</v>
      </c>
    </row>
    <row r="172" spans="1:2" x14ac:dyDescent="0.3">
      <c r="A172" s="109" t="s">
        <v>1095</v>
      </c>
      <c r="B172" s="109" t="s">
        <v>3512</v>
      </c>
    </row>
    <row r="173" spans="1:2" x14ac:dyDescent="0.3">
      <c r="A173" s="109" t="s">
        <v>3392</v>
      </c>
      <c r="B173" s="118"/>
    </row>
    <row r="174" spans="1:2" x14ac:dyDescent="0.3">
      <c r="A174" s="109" t="s">
        <v>3394</v>
      </c>
      <c r="B174" s="109" t="s">
        <v>2917</v>
      </c>
    </row>
    <row r="175" spans="1:2" x14ac:dyDescent="0.3">
      <c r="A175" s="109" t="s">
        <v>3396</v>
      </c>
      <c r="B175" s="109" t="s">
        <v>3520</v>
      </c>
    </row>
    <row r="176" spans="1:2" x14ac:dyDescent="0.3">
      <c r="A176" s="109" t="s">
        <v>808</v>
      </c>
      <c r="B176" s="109" t="s">
        <v>3512</v>
      </c>
    </row>
    <row r="177" spans="1:2" x14ac:dyDescent="0.3">
      <c r="A177" s="109" t="s">
        <v>1429</v>
      </c>
      <c r="B177" s="109" t="s">
        <v>3531</v>
      </c>
    </row>
    <row r="178" spans="1:2" x14ac:dyDescent="0.3">
      <c r="A178" s="109" t="s">
        <v>1547</v>
      </c>
      <c r="B178" s="109" t="s">
        <v>1544</v>
      </c>
    </row>
    <row r="179" spans="1:2" x14ac:dyDescent="0.3">
      <c r="A179" s="109" t="s">
        <v>2228</v>
      </c>
      <c r="B179" s="109" t="s">
        <v>2917</v>
      </c>
    </row>
    <row r="180" spans="1:2" x14ac:dyDescent="0.3">
      <c r="A180" s="109" t="s">
        <v>685</v>
      </c>
      <c r="B180" s="109" t="s">
        <v>3512</v>
      </c>
    </row>
    <row r="181" spans="1:2" x14ac:dyDescent="0.3">
      <c r="A181" s="109" t="s">
        <v>3403</v>
      </c>
      <c r="B181" s="109" t="s">
        <v>3521</v>
      </c>
    </row>
    <row r="182" spans="1:2" x14ac:dyDescent="0.3">
      <c r="A182" s="109" t="s">
        <v>2860</v>
      </c>
      <c r="B182" s="109" t="s">
        <v>1544</v>
      </c>
    </row>
    <row r="183" spans="1:2" x14ac:dyDescent="0.3">
      <c r="A183" s="109" t="s">
        <v>2057</v>
      </c>
      <c r="B183" s="109" t="s">
        <v>2917</v>
      </c>
    </row>
    <row r="184" spans="1:2" x14ac:dyDescent="0.3">
      <c r="A184" s="109" t="s">
        <v>1861</v>
      </c>
      <c r="B184" s="109" t="s">
        <v>3514</v>
      </c>
    </row>
    <row r="185" spans="1:2" x14ac:dyDescent="0.3">
      <c r="A185" s="109" t="s">
        <v>2346</v>
      </c>
      <c r="B185" s="109" t="s">
        <v>2917</v>
      </c>
    </row>
    <row r="186" spans="1:2" x14ac:dyDescent="0.3">
      <c r="A186" s="109" t="s">
        <v>1417</v>
      </c>
      <c r="B186" s="109" t="s">
        <v>2779</v>
      </c>
    </row>
    <row r="187" spans="1:2" x14ac:dyDescent="0.3">
      <c r="A187" s="109" t="s">
        <v>1071</v>
      </c>
      <c r="B187" s="109" t="s">
        <v>3512</v>
      </c>
    </row>
    <row r="188" spans="1:2" x14ac:dyDescent="0.3">
      <c r="A188" s="109" t="s">
        <v>711</v>
      </c>
      <c r="B188" s="109" t="s">
        <v>3512</v>
      </c>
    </row>
    <row r="189" spans="1:2" x14ac:dyDescent="0.3">
      <c r="A189" s="109" t="s">
        <v>2422</v>
      </c>
      <c r="B189" s="109" t="s">
        <v>2779</v>
      </c>
    </row>
    <row r="190" spans="1:2" x14ac:dyDescent="0.3">
      <c r="A190" s="109" t="s">
        <v>1396</v>
      </c>
      <c r="B190" s="109" t="s">
        <v>2779</v>
      </c>
    </row>
    <row r="191" spans="1:2" x14ac:dyDescent="0.3">
      <c r="A191" s="109" t="s">
        <v>2089</v>
      </c>
      <c r="B191" s="109" t="s">
        <v>2917</v>
      </c>
    </row>
    <row r="192" spans="1:2" x14ac:dyDescent="0.3">
      <c r="A192" s="109" t="s">
        <v>2738</v>
      </c>
      <c r="B192" s="109" t="s">
        <v>3518</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Lisez-moi</vt:lpstr>
      <vt:lpstr>Base_de_données_règles_SAGE</vt:lpstr>
      <vt:lpstr>ressources_lien_URL</vt:lpstr>
      <vt:lpstr>Région SAGE</vt:lpstr>
      <vt:lpstr>département SAGE</vt:lpstr>
      <vt:lpstr>date_approbation</vt:lpstr>
      <vt:lpstr> SAGE nécessaire</vt:lpstr>
      <vt:lpstr>comité_bassin</vt:lpstr>
      <vt:lpstr>Base_de_données_règles_SAGE!_bookmark3</vt:lpstr>
      <vt:lpstr>Base_de_données_règles_SAGE!_bookmark6</vt:lpstr>
      <vt:lpstr>Base_de_données_règles_SAGE!_FilterDatabase_0</vt:lpstr>
      <vt:lpstr>Base_de_données_règles_SAGE!_FilterDatabase_0_0</vt:lpstr>
      <vt:lpstr>Base_de_données_règles_SAGE!_FilterDatabase_0_0_0</vt:lpstr>
      <vt:lpstr>Base_de_données_règles_SAGE!Print_Area_0</vt:lpstr>
      <vt:lpstr>Base_de_données_règles_SAGE!Zone_d_impression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Audrey BORNANCIN</dc:creator>
  <dc:description/>
  <cp:lastModifiedBy>Audrey BORNANCIN</cp:lastModifiedBy>
  <cp:revision>1</cp:revision>
  <dcterms:created xsi:type="dcterms:W3CDTF">2021-02-25T11:02:06Z</dcterms:created>
  <dcterms:modified xsi:type="dcterms:W3CDTF">2021-03-25T08:48:18Z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